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CHO-US\Personal\HU\Thesis\"/>
    </mc:Choice>
  </mc:AlternateContent>
  <xr:revisionPtr revIDLastSave="0" documentId="13_ncr:1_{A6E9C397-29E2-4AE5-85A2-0F11113DC17A}" xr6:coauthVersionLast="47" xr6:coauthVersionMax="47" xr10:uidLastSave="{00000000-0000-0000-0000-000000000000}"/>
  <bookViews>
    <workbookView xWindow="-120" yWindow="-120" windowWidth="25440" windowHeight="15270" activeTab="5" xr2:uid="{6F51E590-876E-4C0B-811B-016267C71F08}"/>
  </bookViews>
  <sheets>
    <sheet name="Returns" sheetId="5" r:id="rId1"/>
    <sheet name="Value_quntiles" sheetId="1" r:id="rId2"/>
    <sheet name="Raw data" sheetId="2" r:id="rId3"/>
    <sheet name="Ranking" sheetId="3" r:id="rId4"/>
    <sheet name="Sheet4" sheetId="4" r:id="rId5"/>
    <sheet name="Annualized PE &amp; EVEBITDA quintl" sheetId="6" r:id="rId6"/>
    <sheet name="Value portfolio analytics" sheetId="7" r:id="rId7"/>
    <sheet name="Stock returns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4" i="7" l="1"/>
  <c r="X11" i="7"/>
  <c r="W34" i="7"/>
  <c r="P24" i="7"/>
  <c r="Y34" i="7"/>
  <c r="U34" i="7"/>
  <c r="S34" i="7"/>
  <c r="Q34" i="7"/>
  <c r="O34" i="7"/>
  <c r="M34" i="7"/>
  <c r="K34" i="7"/>
  <c r="I34" i="7"/>
  <c r="G34" i="7"/>
  <c r="AI22" i="6"/>
  <c r="AI21" i="6"/>
  <c r="AI20" i="6"/>
  <c r="AI19" i="6"/>
  <c r="AI18" i="6"/>
  <c r="AI17" i="6"/>
  <c r="AI16" i="6"/>
  <c r="AI15" i="6"/>
  <c r="AI14" i="6"/>
  <c r="AI13" i="6"/>
  <c r="AI12" i="6"/>
  <c r="AI11" i="6"/>
  <c r="AI10" i="6"/>
  <c r="AI9" i="6"/>
  <c r="AI8" i="6"/>
  <c r="AI7" i="6"/>
  <c r="AI6" i="6"/>
  <c r="AI5" i="6"/>
  <c r="AI4" i="6"/>
  <c r="AI3" i="6"/>
  <c r="C11" i="7"/>
  <c r="AH22" i="6"/>
  <c r="AH21" i="6"/>
  <c r="AH20" i="6"/>
  <c r="AH19" i="6"/>
  <c r="AH18" i="6"/>
  <c r="AH17" i="6"/>
  <c r="AH16" i="6"/>
  <c r="AH15" i="6"/>
  <c r="AH14" i="6"/>
  <c r="AH13" i="6"/>
  <c r="AH12" i="6"/>
  <c r="AH11" i="6"/>
  <c r="AH10" i="6"/>
  <c r="AH9" i="6"/>
  <c r="AH8" i="6"/>
  <c r="AH7" i="6"/>
  <c r="AH6" i="6"/>
  <c r="AH5" i="6"/>
  <c r="AH4" i="6"/>
  <c r="AH3" i="6"/>
  <c r="AG22" i="6"/>
  <c r="AG21" i="6"/>
  <c r="AG20" i="6"/>
  <c r="AG19" i="6"/>
  <c r="AG18" i="6"/>
  <c r="AG17" i="6"/>
  <c r="AG16" i="6"/>
  <c r="AG15" i="6"/>
  <c r="AG14" i="6"/>
  <c r="AG13" i="6"/>
  <c r="AG12" i="6"/>
  <c r="AG11" i="6"/>
  <c r="AG10" i="6"/>
  <c r="AG9" i="6"/>
  <c r="AG8" i="6"/>
  <c r="AG7" i="6"/>
  <c r="AG6" i="6"/>
  <c r="AG5" i="6"/>
  <c r="AG4" i="6"/>
  <c r="AG3" i="6"/>
  <c r="E11" i="7" l="1"/>
  <c r="G11" i="7" l="1"/>
  <c r="T24" i="7" l="1"/>
  <c r="S24" i="7"/>
  <c r="R24" i="7"/>
  <c r="U24" i="7"/>
  <c r="P23" i="8"/>
  <c r="O23" i="8"/>
  <c r="N23" i="8"/>
  <c r="M23" i="8"/>
  <c r="L23" i="8"/>
  <c r="K23" i="8"/>
  <c r="J23" i="8"/>
  <c r="I23" i="8"/>
  <c r="H23" i="8"/>
  <c r="G23" i="8"/>
  <c r="F23" i="8"/>
  <c r="E23" i="8"/>
  <c r="P22" i="8"/>
  <c r="O22" i="8"/>
  <c r="N22" i="8"/>
  <c r="M22" i="8"/>
  <c r="L22" i="8"/>
  <c r="K22" i="8"/>
  <c r="J22" i="8"/>
  <c r="I22" i="8"/>
  <c r="H22" i="8"/>
  <c r="G22" i="8"/>
  <c r="F22" i="8"/>
  <c r="E22" i="8"/>
  <c r="P21" i="8"/>
  <c r="O21" i="8"/>
  <c r="N21" i="8"/>
  <c r="M21" i="8"/>
  <c r="L21" i="8"/>
  <c r="K21" i="8"/>
  <c r="J21" i="8"/>
  <c r="I21" i="8"/>
  <c r="H21" i="8"/>
  <c r="G21" i="8"/>
  <c r="F21" i="8"/>
  <c r="E21" i="8"/>
  <c r="P20" i="8"/>
  <c r="O20" i="8"/>
  <c r="N20" i="8"/>
  <c r="M20" i="8"/>
  <c r="L20" i="8"/>
  <c r="K20" i="8"/>
  <c r="J20" i="8"/>
  <c r="I20" i="8"/>
  <c r="H20" i="8"/>
  <c r="G20" i="8"/>
  <c r="F20" i="8"/>
  <c r="E20" i="8"/>
  <c r="P19" i="8"/>
  <c r="O19" i="8"/>
  <c r="N19" i="8"/>
  <c r="M19" i="8"/>
  <c r="L19" i="8"/>
  <c r="K19" i="8"/>
  <c r="J19" i="8"/>
  <c r="I19" i="8"/>
  <c r="H19" i="8"/>
  <c r="G19" i="8"/>
  <c r="F19" i="8"/>
  <c r="E19" i="8"/>
  <c r="P18" i="8"/>
  <c r="O18" i="8"/>
  <c r="N18" i="8"/>
  <c r="M18" i="8"/>
  <c r="L18" i="8"/>
  <c r="K18" i="8"/>
  <c r="J18" i="8"/>
  <c r="I18" i="8"/>
  <c r="H18" i="8"/>
  <c r="G18" i="8"/>
  <c r="F18" i="8"/>
  <c r="E18" i="8"/>
  <c r="P17" i="8"/>
  <c r="O17" i="8"/>
  <c r="N17" i="8"/>
  <c r="M17" i="8"/>
  <c r="L17" i="8"/>
  <c r="K17" i="8"/>
  <c r="J17" i="8"/>
  <c r="I17" i="8"/>
  <c r="H17" i="8"/>
  <c r="G17" i="8"/>
  <c r="F17" i="8"/>
  <c r="E17" i="8"/>
  <c r="P16" i="8"/>
  <c r="O16" i="8"/>
  <c r="N16" i="8"/>
  <c r="M16" i="8"/>
  <c r="L16" i="8"/>
  <c r="K16" i="8"/>
  <c r="J16" i="8"/>
  <c r="I16" i="8"/>
  <c r="H16" i="8"/>
  <c r="G16" i="8"/>
  <c r="F16" i="8"/>
  <c r="E16" i="8"/>
  <c r="P15" i="8"/>
  <c r="O15" i="8"/>
  <c r="N15" i="8"/>
  <c r="M15" i="8"/>
  <c r="L15" i="8"/>
  <c r="K15" i="8"/>
  <c r="J15" i="8"/>
  <c r="I15" i="8"/>
  <c r="H15" i="8"/>
  <c r="G15" i="8"/>
  <c r="F15" i="8"/>
  <c r="E15" i="8"/>
  <c r="P14" i="8"/>
  <c r="O14" i="8"/>
  <c r="N14" i="8"/>
  <c r="M14" i="8"/>
  <c r="L14" i="8"/>
  <c r="K14" i="8"/>
  <c r="J14" i="8"/>
  <c r="I14" i="8"/>
  <c r="H14" i="8"/>
  <c r="G14" i="8"/>
  <c r="F14" i="8"/>
  <c r="E14" i="8"/>
  <c r="P13" i="8"/>
  <c r="O13" i="8"/>
  <c r="N13" i="8"/>
  <c r="M13" i="8"/>
  <c r="L13" i="8"/>
  <c r="K13" i="8"/>
  <c r="J13" i="8"/>
  <c r="I13" i="8"/>
  <c r="H13" i="8"/>
  <c r="G13" i="8"/>
  <c r="F13" i="8"/>
  <c r="F26" i="8" s="1"/>
  <c r="E13" i="8"/>
  <c r="P12" i="8"/>
  <c r="O12" i="8"/>
  <c r="N12" i="8"/>
  <c r="M12" i="8"/>
  <c r="L12" i="8"/>
  <c r="K12" i="8"/>
  <c r="J12" i="8"/>
  <c r="I12" i="8"/>
  <c r="H12" i="8"/>
  <c r="G12" i="8"/>
  <c r="F12" i="8"/>
  <c r="E12" i="8"/>
  <c r="P11" i="8"/>
  <c r="O11" i="8"/>
  <c r="N11" i="8"/>
  <c r="M11" i="8"/>
  <c r="L11" i="8"/>
  <c r="K11" i="8"/>
  <c r="J11" i="8"/>
  <c r="I11" i="8"/>
  <c r="H11" i="8"/>
  <c r="G11" i="8"/>
  <c r="F11" i="8"/>
  <c r="E11" i="8"/>
  <c r="P10" i="8"/>
  <c r="O10" i="8"/>
  <c r="N10" i="8"/>
  <c r="M10" i="8"/>
  <c r="L10" i="8"/>
  <c r="K10" i="8"/>
  <c r="J10" i="8"/>
  <c r="I10" i="8"/>
  <c r="H10" i="8"/>
  <c r="G10" i="8"/>
  <c r="F10" i="8"/>
  <c r="E10" i="8"/>
  <c r="P9" i="8"/>
  <c r="O9" i="8"/>
  <c r="N9" i="8"/>
  <c r="M9" i="8"/>
  <c r="L9" i="8"/>
  <c r="K9" i="8"/>
  <c r="J9" i="8"/>
  <c r="I9" i="8"/>
  <c r="H9" i="8"/>
  <c r="G9" i="8"/>
  <c r="F9" i="8"/>
  <c r="E9" i="8"/>
  <c r="P8" i="8"/>
  <c r="O8" i="8"/>
  <c r="N8" i="8"/>
  <c r="M8" i="8"/>
  <c r="L8" i="8"/>
  <c r="K8" i="8"/>
  <c r="J8" i="8"/>
  <c r="I8" i="8"/>
  <c r="H8" i="8"/>
  <c r="G8" i="8"/>
  <c r="F8" i="8"/>
  <c r="E8" i="8"/>
  <c r="P7" i="8"/>
  <c r="O7" i="8"/>
  <c r="N7" i="8"/>
  <c r="M7" i="8"/>
  <c r="L7" i="8"/>
  <c r="K7" i="8"/>
  <c r="J7" i="8"/>
  <c r="I7" i="8"/>
  <c r="H7" i="8"/>
  <c r="G7" i="8"/>
  <c r="F7" i="8"/>
  <c r="E7" i="8"/>
  <c r="G6" i="8"/>
  <c r="F6" i="8"/>
  <c r="G5" i="8"/>
  <c r="F5" i="8"/>
  <c r="G4" i="8"/>
  <c r="F4" i="8"/>
  <c r="E6" i="8"/>
  <c r="E5" i="8"/>
  <c r="E4" i="8"/>
  <c r="P6" i="8"/>
  <c r="O6" i="8"/>
  <c r="N6" i="8"/>
  <c r="M6" i="8"/>
  <c r="L6" i="8"/>
  <c r="K6" i="8"/>
  <c r="J6" i="8"/>
  <c r="I6" i="8"/>
  <c r="H6" i="8"/>
  <c r="P5" i="8"/>
  <c r="O5" i="8"/>
  <c r="N5" i="8"/>
  <c r="M5" i="8"/>
  <c r="L5" i="8"/>
  <c r="K5" i="8"/>
  <c r="J5" i="8"/>
  <c r="I5" i="8"/>
  <c r="H5" i="8"/>
  <c r="H4" i="8"/>
  <c r="I4" i="8"/>
  <c r="J4" i="8"/>
  <c r="K4" i="8"/>
  <c r="L4" i="8"/>
  <c r="M4" i="8"/>
  <c r="N4" i="8"/>
  <c r="O4" i="8"/>
  <c r="P4" i="8"/>
  <c r="AA24" i="7"/>
  <c r="Z24" i="7"/>
  <c r="Y24" i="7"/>
  <c r="X24" i="7"/>
  <c r="W24" i="7"/>
  <c r="V24" i="7"/>
  <c r="AB24" i="7"/>
  <c r="W11" i="7"/>
  <c r="U11" i="7"/>
  <c r="S11" i="7"/>
  <c r="Q11" i="7"/>
  <c r="O11" i="7"/>
  <c r="M11" i="7"/>
  <c r="K11" i="7"/>
  <c r="I11" i="7"/>
  <c r="N26" i="8" l="1"/>
  <c r="P25" i="8"/>
  <c r="N25" i="8"/>
  <c r="L26" i="8"/>
  <c r="M25" i="8"/>
  <c r="L25" i="8"/>
  <c r="E26" i="8"/>
  <c r="M26" i="8"/>
  <c r="K25" i="8"/>
  <c r="J25" i="8"/>
  <c r="F25" i="8"/>
  <c r="G26" i="8"/>
  <c r="O26" i="8"/>
  <c r="K26" i="8"/>
  <c r="I25" i="8"/>
  <c r="G25" i="8"/>
  <c r="H26" i="8"/>
  <c r="P26" i="8"/>
  <c r="H25" i="8"/>
  <c r="I26" i="8"/>
  <c r="O25" i="8"/>
  <c r="J26" i="8"/>
  <c r="E25" i="8"/>
  <c r="AC24" i="7"/>
  <c r="X22" i="6"/>
  <c r="Y22" i="6"/>
  <c r="Z22" i="6"/>
  <c r="AA22" i="6"/>
  <c r="AB22" i="6"/>
  <c r="AC22" i="6"/>
  <c r="AD22" i="6"/>
  <c r="AE22" i="6"/>
  <c r="AF22" i="6"/>
  <c r="W22" i="6"/>
  <c r="X21" i="6"/>
  <c r="Y21" i="6"/>
  <c r="Z21" i="6"/>
  <c r="AA21" i="6"/>
  <c r="AB21" i="6"/>
  <c r="AC21" i="6"/>
  <c r="AD21" i="6"/>
  <c r="AE21" i="6"/>
  <c r="AF21" i="6"/>
  <c r="W21" i="6"/>
  <c r="X20" i="6"/>
  <c r="Y20" i="6"/>
  <c r="Z20" i="6"/>
  <c r="AA20" i="6"/>
  <c r="AB20" i="6"/>
  <c r="AC20" i="6"/>
  <c r="AD20" i="6"/>
  <c r="AE20" i="6"/>
  <c r="AF20" i="6"/>
  <c r="W20" i="6"/>
  <c r="X19" i="6"/>
  <c r="Y19" i="6"/>
  <c r="Z19" i="6"/>
  <c r="AA19" i="6"/>
  <c r="AB19" i="6"/>
  <c r="AC19" i="6"/>
  <c r="AD19" i="6"/>
  <c r="AE19" i="6"/>
  <c r="AF19" i="6"/>
  <c r="W19" i="6"/>
  <c r="X18" i="6"/>
  <c r="Y18" i="6"/>
  <c r="Z18" i="6"/>
  <c r="AA18" i="6"/>
  <c r="AB18" i="6"/>
  <c r="AC18" i="6"/>
  <c r="AD18" i="6"/>
  <c r="AE18" i="6"/>
  <c r="AF18" i="6"/>
  <c r="W18" i="6"/>
  <c r="X17" i="6"/>
  <c r="Y17" i="6"/>
  <c r="Z17" i="6"/>
  <c r="AA17" i="6"/>
  <c r="AB17" i="6"/>
  <c r="AC17" i="6"/>
  <c r="AD17" i="6"/>
  <c r="AE17" i="6"/>
  <c r="AF17" i="6"/>
  <c r="W17" i="6"/>
  <c r="X16" i="6"/>
  <c r="Y16" i="6"/>
  <c r="Z16" i="6"/>
  <c r="AA16" i="6"/>
  <c r="AB16" i="6"/>
  <c r="AC16" i="6"/>
  <c r="AD16" i="6"/>
  <c r="AE16" i="6"/>
  <c r="AF16" i="6"/>
  <c r="W16" i="6"/>
  <c r="X15" i="6"/>
  <c r="Y15" i="6"/>
  <c r="Z15" i="6"/>
  <c r="AA15" i="6"/>
  <c r="AB15" i="6"/>
  <c r="AC15" i="6"/>
  <c r="AD15" i="6"/>
  <c r="AE15" i="6"/>
  <c r="AF15" i="6"/>
  <c r="W15" i="6"/>
  <c r="X14" i="6"/>
  <c r="Y14" i="6"/>
  <c r="Z14" i="6"/>
  <c r="AA14" i="6"/>
  <c r="AB14" i="6"/>
  <c r="AC14" i="6"/>
  <c r="AD14" i="6"/>
  <c r="AE14" i="6"/>
  <c r="AF14" i="6"/>
  <c r="W14" i="6"/>
  <c r="X13" i="6"/>
  <c r="Y13" i="6"/>
  <c r="Z13" i="6"/>
  <c r="AA13" i="6"/>
  <c r="AB13" i="6"/>
  <c r="AC13" i="6"/>
  <c r="AD13" i="6"/>
  <c r="AE13" i="6"/>
  <c r="AF13" i="6"/>
  <c r="W13" i="6"/>
  <c r="X12" i="6"/>
  <c r="Y12" i="6"/>
  <c r="Z12" i="6"/>
  <c r="AA12" i="6"/>
  <c r="AB12" i="6"/>
  <c r="AC12" i="6"/>
  <c r="AD12" i="6"/>
  <c r="AE12" i="6"/>
  <c r="AF12" i="6"/>
  <c r="W12" i="6"/>
  <c r="X11" i="6"/>
  <c r="Y11" i="6"/>
  <c r="Z11" i="6"/>
  <c r="AA11" i="6"/>
  <c r="AB11" i="6"/>
  <c r="AC11" i="6"/>
  <c r="AD11" i="6"/>
  <c r="AE11" i="6"/>
  <c r="AF11" i="6"/>
  <c r="W11" i="6"/>
  <c r="X10" i="6"/>
  <c r="Y10" i="6"/>
  <c r="Z10" i="6"/>
  <c r="AA10" i="6"/>
  <c r="AB10" i="6"/>
  <c r="AC10" i="6"/>
  <c r="AD10" i="6"/>
  <c r="AE10" i="6"/>
  <c r="AF10" i="6"/>
  <c r="W10" i="6"/>
  <c r="X9" i="6"/>
  <c r="Y9" i="6"/>
  <c r="Z9" i="6"/>
  <c r="AA9" i="6"/>
  <c r="AB9" i="6"/>
  <c r="AC9" i="6"/>
  <c r="AD9" i="6"/>
  <c r="AE9" i="6"/>
  <c r="AF9" i="6"/>
  <c r="W9" i="6"/>
  <c r="X8" i="6"/>
  <c r="Y8" i="6"/>
  <c r="Z8" i="6"/>
  <c r="AA8" i="6"/>
  <c r="AB8" i="6"/>
  <c r="AC8" i="6"/>
  <c r="AD8" i="6"/>
  <c r="AE8" i="6"/>
  <c r="AF8" i="6"/>
  <c r="W8" i="6"/>
  <c r="X7" i="6"/>
  <c r="Y7" i="6"/>
  <c r="Z7" i="6"/>
  <c r="AA7" i="6"/>
  <c r="AB7" i="6"/>
  <c r="AC7" i="6"/>
  <c r="AD7" i="6"/>
  <c r="AE7" i="6"/>
  <c r="AF7" i="6"/>
  <c r="W7" i="6"/>
  <c r="X6" i="6"/>
  <c r="Y6" i="6"/>
  <c r="Z6" i="6"/>
  <c r="AA6" i="6"/>
  <c r="AB6" i="6"/>
  <c r="AC6" i="6"/>
  <c r="AD6" i="6"/>
  <c r="AE6" i="6"/>
  <c r="AF6" i="6"/>
  <c r="W6" i="6"/>
  <c r="X5" i="6"/>
  <c r="Y5" i="6"/>
  <c r="Z5" i="6"/>
  <c r="AA5" i="6"/>
  <c r="AB5" i="6"/>
  <c r="AC5" i="6"/>
  <c r="AD5" i="6"/>
  <c r="AE5" i="6"/>
  <c r="AF5" i="6"/>
  <c r="W5" i="6"/>
  <c r="X4" i="6"/>
  <c r="Y4" i="6"/>
  <c r="Z4" i="6"/>
  <c r="AA4" i="6"/>
  <c r="AB4" i="6"/>
  <c r="AC4" i="6"/>
  <c r="AD4" i="6"/>
  <c r="AE4" i="6"/>
  <c r="AF4" i="6"/>
  <c r="W4" i="6"/>
  <c r="AC3" i="6"/>
  <c r="AD3" i="6"/>
  <c r="AE3" i="6"/>
  <c r="AF3" i="6"/>
  <c r="Z3" i="6"/>
  <c r="AA3" i="6"/>
  <c r="AB3" i="6"/>
  <c r="Y3" i="6"/>
  <c r="X3" i="6"/>
  <c r="W3" i="6"/>
  <c r="P44" i="6"/>
  <c r="P43" i="6"/>
  <c r="P42" i="6"/>
  <c r="P41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N5" i="4"/>
  <c r="N4" i="4"/>
  <c r="N7" i="4"/>
  <c r="N8" i="4"/>
  <c r="N10" i="4"/>
  <c r="N6" i="4"/>
  <c r="N11" i="4"/>
  <c r="N9" i="4"/>
  <c r="N15" i="4"/>
  <c r="N16" i="4"/>
  <c r="N12" i="4"/>
  <c r="N17" i="4"/>
  <c r="N13" i="4"/>
  <c r="N14" i="4"/>
  <c r="N20" i="4"/>
  <c r="N21" i="4"/>
  <c r="N18" i="4"/>
  <c r="N19" i="4"/>
  <c r="N22" i="4"/>
  <c r="N3" i="4"/>
  <c r="O25" i="3"/>
  <c r="O26" i="3"/>
  <c r="O31" i="3"/>
  <c r="O32" i="3"/>
  <c r="O27" i="3"/>
  <c r="O29" i="3"/>
  <c r="O30" i="3"/>
  <c r="O33" i="3"/>
  <c r="O34" i="3"/>
  <c r="O36" i="3"/>
  <c r="O42" i="3"/>
  <c r="O39" i="3"/>
  <c r="O37" i="3"/>
  <c r="O40" i="3"/>
  <c r="O38" i="3"/>
  <c r="O41" i="3"/>
  <c r="O35" i="3"/>
  <c r="O43" i="3"/>
  <c r="O44" i="3"/>
  <c r="O28" i="3"/>
  <c r="O3" i="3"/>
  <c r="O6" i="3"/>
  <c r="O7" i="3"/>
  <c r="O9" i="3"/>
  <c r="O4" i="3"/>
  <c r="O5" i="3"/>
  <c r="O14" i="3"/>
  <c r="O15" i="3"/>
  <c r="O12" i="3"/>
  <c r="O11" i="3"/>
  <c r="O16" i="3"/>
  <c r="O13" i="3"/>
  <c r="O18" i="3"/>
  <c r="O10" i="3"/>
  <c r="O17" i="3"/>
  <c r="O19" i="3"/>
  <c r="O22" i="3"/>
  <c r="O20" i="3"/>
  <c r="O21" i="3"/>
  <c r="O8" i="3"/>
  <c r="Q25" i="8" l="1"/>
  <c r="Q26" i="8"/>
</calcChain>
</file>

<file path=xl/sharedStrings.xml><?xml version="1.0" encoding="utf-8"?>
<sst xmlns="http://schemas.openxmlformats.org/spreadsheetml/2006/main" count="1062" uniqueCount="118">
  <si>
    <t>P/E Quintil 1</t>
  </si>
  <si>
    <t>P/E Quintil 2</t>
  </si>
  <si>
    <t>P/E Quintil 3</t>
  </si>
  <si>
    <t>P/E Quintil 4</t>
  </si>
  <si>
    <t>P/E Quintil 5</t>
  </si>
  <si>
    <t>DUK</t>
  </si>
  <si>
    <t>GIS</t>
  </si>
  <si>
    <t>AEP</t>
  </si>
  <si>
    <t>P1</t>
  </si>
  <si>
    <t>P2</t>
  </si>
  <si>
    <t>P3</t>
  </si>
  <si>
    <t>P4</t>
  </si>
  <si>
    <t>P5</t>
  </si>
  <si>
    <t>BIDU</t>
  </si>
  <si>
    <t>SO</t>
  </si>
  <si>
    <t>ED</t>
  </si>
  <si>
    <t>BIIB</t>
  </si>
  <si>
    <t>GOOGL</t>
  </si>
  <si>
    <t>CL</t>
  </si>
  <si>
    <t>JNJ</t>
  </si>
  <si>
    <t>PEP</t>
  </si>
  <si>
    <t>KO</t>
  </si>
  <si>
    <t>PG</t>
  </si>
  <si>
    <t>MSFT</t>
  </si>
  <si>
    <t>AAPL</t>
  </si>
  <si>
    <t>META</t>
  </si>
  <si>
    <t>AMD</t>
  </si>
  <si>
    <t>AMZN</t>
  </si>
  <si>
    <t>NFLX</t>
  </si>
  <si>
    <t>NVDA</t>
  </si>
  <si>
    <t>P/E QUNITILES</t>
  </si>
  <si>
    <t>2024 TTM</t>
  </si>
  <si>
    <t>2024 Q2</t>
  </si>
  <si>
    <t>2023 Q2</t>
  </si>
  <si>
    <t>2022 Q2</t>
  </si>
  <si>
    <t>2021 Q2</t>
  </si>
  <si>
    <t>2020 Q2</t>
  </si>
  <si>
    <t>2019 Q2</t>
  </si>
  <si>
    <t>2018 Q2</t>
  </si>
  <si>
    <t>2017 Q2</t>
  </si>
  <si>
    <t>2016 Q2</t>
  </si>
  <si>
    <t>EV/EBITDA QUNITILES</t>
  </si>
  <si>
    <t>EV/EBITDA Quintil 1</t>
  </si>
  <si>
    <t>EV/EBITDA Quintil 2</t>
  </si>
  <si>
    <t>EV/EBITDA Quintil 3</t>
  </si>
  <si>
    <t>EV/EBITDA Quintil 4</t>
  </si>
  <si>
    <t>EV/EBITDA Quintil 5</t>
  </si>
  <si>
    <t>E1</t>
  </si>
  <si>
    <t>E2</t>
  </si>
  <si>
    <t>E3</t>
  </si>
  <si>
    <t>E4</t>
  </si>
  <si>
    <t>E5</t>
  </si>
  <si>
    <t>Missing?</t>
  </si>
  <si>
    <t>Ranking</t>
  </si>
  <si>
    <t>Combined</t>
  </si>
  <si>
    <t>AEP, SO</t>
  </si>
  <si>
    <t>AAPL, GOOGL</t>
  </si>
  <si>
    <t>Value winners</t>
  </si>
  <si>
    <t>Growth winners</t>
  </si>
  <si>
    <t>Value alone</t>
  </si>
  <si>
    <t>ED, BIIB</t>
  </si>
  <si>
    <t>Momentum alone</t>
  </si>
  <si>
    <t>MSFT, NFLX</t>
  </si>
  <si>
    <t>Combined Value winners</t>
  </si>
  <si>
    <t>Combined Growth winners</t>
  </si>
  <si>
    <t>MOMENTUM QUNITILES</t>
  </si>
  <si>
    <t>Combined Value and Momentum</t>
  </si>
  <si>
    <t>2016 V1</t>
  </si>
  <si>
    <t>2017 V1</t>
  </si>
  <si>
    <t>2018 V1</t>
  </si>
  <si>
    <t>2019 V1</t>
  </si>
  <si>
    <t>2020 V1</t>
  </si>
  <si>
    <t>2021 V1</t>
  </si>
  <si>
    <t>2022 V1</t>
  </si>
  <si>
    <t>2023 V1</t>
  </si>
  <si>
    <t>Ticker</t>
  </si>
  <si>
    <t>2017 Return</t>
  </si>
  <si>
    <t>2018 Return</t>
  </si>
  <si>
    <t>2019 Return</t>
  </si>
  <si>
    <t>2020 Return</t>
  </si>
  <si>
    <t>2021 Return</t>
  </si>
  <si>
    <t>2022 Return</t>
  </si>
  <si>
    <t>2023 Return</t>
  </si>
  <si>
    <t>2024 Return</t>
  </si>
  <si>
    <t>2025 Return</t>
  </si>
  <si>
    <t>Average</t>
  </si>
  <si>
    <t>Average returns</t>
  </si>
  <si>
    <t>Stock return from beginning of year to end of year [year start 'Close' price to year end 'Close' price)</t>
  </si>
  <si>
    <t>Momentum</t>
  </si>
  <si>
    <t>Value</t>
  </si>
  <si>
    <t>2015 V1</t>
  </si>
  <si>
    <t>2016 Return</t>
  </si>
  <si>
    <t>2015 Return</t>
  </si>
  <si>
    <t>2014 V1</t>
  </si>
  <si>
    <t>2015 Q2</t>
  </si>
  <si>
    <t>Missing</t>
  </si>
  <si>
    <t>2015Q2</t>
  </si>
  <si>
    <t>2014 Q2</t>
  </si>
  <si>
    <t>2014Q2</t>
  </si>
  <si>
    <t>2013 V1</t>
  </si>
  <si>
    <t>2014 Return</t>
  </si>
  <si>
    <t>2013 Q2</t>
  </si>
  <si>
    <t>2013Q2</t>
  </si>
  <si>
    <t>P/E &amp; EV/EBITDAQUNITILES</t>
  </si>
  <si>
    <t>P/E &amp; EV/EBITDAQUNITILES (rolling 3)</t>
  </si>
  <si>
    <t>P/E &amp; EV/EBITDAQUNITILES(rolling 3)</t>
  </si>
  <si>
    <t>Average return</t>
  </si>
  <si>
    <t>Average returns on top 4 stocks</t>
  </si>
  <si>
    <t>P/E Quintile 1</t>
  </si>
  <si>
    <t>P/E Quintile 2</t>
  </si>
  <si>
    <t>P/E Quintile 3</t>
  </si>
  <si>
    <t>P/E Quintile 4</t>
  </si>
  <si>
    <t>P/E Quintile 5</t>
  </si>
  <si>
    <t>EV/EBITDA Quintile 1</t>
  </si>
  <si>
    <t>EV/EBITDA Quintile 2</t>
  </si>
  <si>
    <t>EV/EBITDA Quintile 3</t>
  </si>
  <si>
    <t>EV/EBITDA Quintile 4</t>
  </si>
  <si>
    <t>EV/EBITDA Quintile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</si>
</sst>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0.0"/>
    <numFmt numFmtId="166" formatCode="0.000"/>
    <numFmt numFmtId="167" formatCode="0.0%"/>
  </numFmts>
  <fonts count="8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1F1F1F"/>
      <name val="Courier New"/>
      <family val="3"/>
    </font>
    <font>
      <i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5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/>
    <xf numFmtId="164" fontId="0" fillId="0" borderId="0" xfId="0" applyNumberFormat="1"/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2" fontId="0" fillId="0" borderId="0" xfId="0" applyNumberFormat="1"/>
    <xf numFmtId="0" fontId="0" fillId="7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9" xfId="0" applyFont="1" applyBorder="1"/>
    <xf numFmtId="165" fontId="0" fillId="0" borderId="9" xfId="0" applyNumberFormat="1" applyBorder="1"/>
    <xf numFmtId="0" fontId="5" fillId="0" borderId="9" xfId="0" applyFon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6" fillId="0" borderId="0" xfId="0" applyFont="1"/>
    <xf numFmtId="165" fontId="0" fillId="8" borderId="0" xfId="0" applyNumberFormat="1" applyFill="1"/>
    <xf numFmtId="165" fontId="0" fillId="6" borderId="0" xfId="0" applyNumberFormat="1" applyFill="1"/>
    <xf numFmtId="0" fontId="5" fillId="0" borderId="0" xfId="0" applyFont="1" applyAlignment="1">
      <alignment horizontal="center"/>
    </xf>
    <xf numFmtId="166" fontId="5" fillId="0" borderId="0" xfId="0" applyNumberFormat="1" applyFont="1"/>
    <xf numFmtId="166" fontId="0" fillId="9" borderId="9" xfId="0" applyNumberFormat="1" applyFill="1" applyBorder="1" applyAlignment="1">
      <alignment horizontal="center"/>
    </xf>
    <xf numFmtId="15" fontId="0" fillId="0" borderId="0" xfId="0" applyNumberFormat="1"/>
    <xf numFmtId="0" fontId="0" fillId="10" borderId="0" xfId="0" applyFill="1"/>
    <xf numFmtId="165" fontId="0" fillId="10" borderId="0" xfId="0" applyNumberFormat="1" applyFill="1" applyAlignment="1">
      <alignment horizontal="center"/>
    </xf>
    <xf numFmtId="167" fontId="0" fillId="0" borderId="9" xfId="1" applyNumberFormat="1" applyFont="1" applyBorder="1" applyAlignment="1">
      <alignment horizontal="center"/>
    </xf>
    <xf numFmtId="167" fontId="0" fillId="0" borderId="9" xfId="1" applyNumberFormat="1" applyFont="1" applyFill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5" fillId="0" borderId="0" xfId="0" applyFont="1" applyAlignment="1">
      <alignment wrapText="1"/>
    </xf>
    <xf numFmtId="0" fontId="5" fillId="0" borderId="15" xfId="0" applyFont="1" applyBorder="1"/>
    <xf numFmtId="165" fontId="7" fillId="0" borderId="0" xfId="0" applyNumberFormat="1" applyFont="1"/>
    <xf numFmtId="0" fontId="5" fillId="0" borderId="19" xfId="0" applyFont="1" applyBorder="1" applyAlignment="1">
      <alignment wrapText="1"/>
    </xf>
    <xf numFmtId="165" fontId="0" fillId="11" borderId="20" xfId="0" applyNumberFormat="1" applyFill="1" applyBorder="1"/>
    <xf numFmtId="165" fontId="0" fillId="0" borderId="20" xfId="0" applyNumberFormat="1" applyBorder="1"/>
    <xf numFmtId="165" fontId="0" fillId="12" borderId="20" xfId="0" applyNumberFormat="1" applyFill="1" applyBorder="1"/>
    <xf numFmtId="165" fontId="7" fillId="0" borderId="10" xfId="0" applyNumberFormat="1" applyFont="1" applyBorder="1"/>
    <xf numFmtId="167" fontId="0" fillId="0" borderId="9" xfId="1" applyNumberFormat="1" applyFont="1" applyBorder="1"/>
    <xf numFmtId="165" fontId="7" fillId="0" borderId="9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5</xdr:col>
      <xdr:colOff>95606</xdr:colOff>
      <xdr:row>37</xdr:row>
      <xdr:rowOff>153299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DEA4EE-BB5F-11D4-CC61-177AFB7B4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762000"/>
          <a:ext cx="2553056" cy="643979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152400</xdr:rowOff>
    </xdr:from>
    <xdr:to>
      <xdr:col>5</xdr:col>
      <xdr:colOff>445944</xdr:colOff>
      <xdr:row>71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D93DA2B-517C-5C7D-616D-3043B3C33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7772400"/>
          <a:ext cx="2903394" cy="5857875"/>
        </a:xfrm>
        <a:prstGeom prst="rect">
          <a:avLst/>
        </a:prstGeom>
      </xdr:spPr>
    </xdr:pic>
    <xdr:clientData/>
  </xdr:twoCellAnchor>
  <xdr:twoCellAnchor editAs="oneCell">
    <xdr:from>
      <xdr:col>6</xdr:col>
      <xdr:colOff>104775</xdr:colOff>
      <xdr:row>40</xdr:row>
      <xdr:rowOff>133350</xdr:rowOff>
    </xdr:from>
    <xdr:to>
      <xdr:col>11</xdr:col>
      <xdr:colOff>400519</xdr:colOff>
      <xdr:row>75</xdr:row>
      <xdr:rowOff>10438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943024-D983-B3FF-A438-1F971B856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10225" y="7753350"/>
          <a:ext cx="3362794" cy="6544588"/>
        </a:xfrm>
        <a:prstGeom prst="rect">
          <a:avLst/>
        </a:prstGeom>
      </xdr:spPr>
    </xdr:pic>
    <xdr:clientData/>
  </xdr:twoCellAnchor>
  <xdr:twoCellAnchor editAs="oneCell">
    <xdr:from>
      <xdr:col>6</xdr:col>
      <xdr:colOff>19050</xdr:colOff>
      <xdr:row>3</xdr:row>
      <xdr:rowOff>142875</xdr:rowOff>
    </xdr:from>
    <xdr:to>
      <xdr:col>10</xdr:col>
      <xdr:colOff>190867</xdr:colOff>
      <xdr:row>37</xdr:row>
      <xdr:rowOff>162832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9B78D17-32CB-0D45-B5F9-040C57D057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24500" y="714375"/>
          <a:ext cx="2629267" cy="6496957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4</xdr:row>
      <xdr:rowOff>38100</xdr:rowOff>
    </xdr:from>
    <xdr:to>
      <xdr:col>16</xdr:col>
      <xdr:colOff>409934</xdr:colOff>
      <xdr:row>38</xdr:row>
      <xdr:rowOff>10425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DFAE497-A8FE-2156-287C-69A7044C53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77375" y="800100"/>
          <a:ext cx="2572109" cy="6449325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41</xdr:row>
      <xdr:rowOff>0</xdr:rowOff>
    </xdr:from>
    <xdr:to>
      <xdr:col>17</xdr:col>
      <xdr:colOff>29002</xdr:colOff>
      <xdr:row>75</xdr:row>
      <xdr:rowOff>86641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2CA5CA8-ADDF-1846-1CCD-213EEC363A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20200" y="7810500"/>
          <a:ext cx="3057952" cy="6563641"/>
        </a:xfrm>
        <a:prstGeom prst="rect">
          <a:avLst/>
        </a:prstGeom>
      </xdr:spPr>
    </xdr:pic>
    <xdr:clientData/>
  </xdr:twoCellAnchor>
  <xdr:twoCellAnchor editAs="oneCell">
    <xdr:from>
      <xdr:col>17</xdr:col>
      <xdr:colOff>276225</xdr:colOff>
      <xdr:row>41</xdr:row>
      <xdr:rowOff>47625</xdr:rowOff>
    </xdr:from>
    <xdr:to>
      <xdr:col>22</xdr:col>
      <xdr:colOff>267127</xdr:colOff>
      <xdr:row>75</xdr:row>
      <xdr:rowOff>77108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2701295-2FC9-6EB1-7EBD-EC4A3AC15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696575" y="7858125"/>
          <a:ext cx="3057952" cy="650648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4</xdr:row>
      <xdr:rowOff>0</xdr:rowOff>
    </xdr:from>
    <xdr:to>
      <xdr:col>21</xdr:col>
      <xdr:colOff>590890</xdr:colOff>
      <xdr:row>38</xdr:row>
      <xdr:rowOff>48536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E3FE0F0-FEDC-D4A2-0C86-06CE6261B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858750" y="762000"/>
          <a:ext cx="2438740" cy="6525536"/>
        </a:xfrm>
        <a:prstGeom prst="rect">
          <a:avLst/>
        </a:prstGeom>
      </xdr:spPr>
    </xdr:pic>
    <xdr:clientData/>
  </xdr:twoCellAnchor>
  <xdr:twoCellAnchor editAs="oneCell">
    <xdr:from>
      <xdr:col>23</xdr:col>
      <xdr:colOff>38100</xdr:colOff>
      <xdr:row>3</xdr:row>
      <xdr:rowOff>152400</xdr:rowOff>
    </xdr:from>
    <xdr:to>
      <xdr:col>27</xdr:col>
      <xdr:colOff>286128</xdr:colOff>
      <xdr:row>38</xdr:row>
      <xdr:rowOff>39015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7370F36-E999-DD0F-D6C1-8C638D04E4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135100" y="723900"/>
          <a:ext cx="2705478" cy="6554115"/>
        </a:xfrm>
        <a:prstGeom prst="rect">
          <a:avLst/>
        </a:prstGeom>
      </xdr:spPr>
    </xdr:pic>
    <xdr:clientData/>
  </xdr:twoCellAnchor>
  <xdr:twoCellAnchor editAs="oneCell">
    <xdr:from>
      <xdr:col>22</xdr:col>
      <xdr:colOff>438150</xdr:colOff>
      <xdr:row>41</xdr:row>
      <xdr:rowOff>47625</xdr:rowOff>
    </xdr:from>
    <xdr:to>
      <xdr:col>27</xdr:col>
      <xdr:colOff>476683</xdr:colOff>
      <xdr:row>75</xdr:row>
      <xdr:rowOff>172371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FDF520B-4017-ACF1-D271-6980CD5B1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925550" y="7858125"/>
          <a:ext cx="3105583" cy="6601746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3</xdr:row>
      <xdr:rowOff>0</xdr:rowOff>
    </xdr:from>
    <xdr:to>
      <xdr:col>33</xdr:col>
      <xdr:colOff>209922</xdr:colOff>
      <xdr:row>35</xdr:row>
      <xdr:rowOff>115167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8591485-D6C7-76FC-CF46-171A73EDB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7773650" y="571500"/>
          <a:ext cx="2667372" cy="6211167"/>
        </a:xfrm>
        <a:prstGeom prst="rect">
          <a:avLst/>
        </a:prstGeom>
      </xdr:spPr>
    </xdr:pic>
    <xdr:clientData/>
  </xdr:twoCellAnchor>
  <xdr:twoCellAnchor editAs="oneCell">
    <xdr:from>
      <xdr:col>28</xdr:col>
      <xdr:colOff>133350</xdr:colOff>
      <xdr:row>40</xdr:row>
      <xdr:rowOff>133350</xdr:rowOff>
    </xdr:from>
    <xdr:to>
      <xdr:col>33</xdr:col>
      <xdr:colOff>124252</xdr:colOff>
      <xdr:row>75</xdr:row>
      <xdr:rowOff>912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A7EFA81-A27E-7048-93C3-F10A56E32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7297400" y="7753350"/>
          <a:ext cx="3057952" cy="653506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3</xdr:row>
      <xdr:rowOff>0</xdr:rowOff>
    </xdr:from>
    <xdr:to>
      <xdr:col>38</xdr:col>
      <xdr:colOff>171817</xdr:colOff>
      <xdr:row>35</xdr:row>
      <xdr:rowOff>105640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3CD5C01-DB72-A85E-00D1-37B9E5ACF7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840700" y="571500"/>
          <a:ext cx="2629267" cy="6201640"/>
        </a:xfrm>
        <a:prstGeom prst="rect">
          <a:avLst/>
        </a:prstGeom>
      </xdr:spPr>
    </xdr:pic>
    <xdr:clientData/>
  </xdr:twoCellAnchor>
  <xdr:twoCellAnchor editAs="oneCell">
    <xdr:from>
      <xdr:col>33</xdr:col>
      <xdr:colOff>476250</xdr:colOff>
      <xdr:row>41</xdr:row>
      <xdr:rowOff>0</xdr:rowOff>
    </xdr:from>
    <xdr:to>
      <xdr:col>39</xdr:col>
      <xdr:colOff>57605</xdr:colOff>
      <xdr:row>75</xdr:row>
      <xdr:rowOff>115220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4977127-D27D-1FF4-59B7-CC19D30984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0707350" y="7810500"/>
          <a:ext cx="3258005" cy="6592220"/>
        </a:xfrm>
        <a:prstGeom prst="rect">
          <a:avLst/>
        </a:prstGeom>
      </xdr:spPr>
    </xdr:pic>
    <xdr:clientData/>
  </xdr:twoCellAnchor>
  <xdr:twoCellAnchor editAs="oneCell">
    <xdr:from>
      <xdr:col>39</xdr:col>
      <xdr:colOff>209550</xdr:colOff>
      <xdr:row>3</xdr:row>
      <xdr:rowOff>0</xdr:rowOff>
    </xdr:from>
    <xdr:to>
      <xdr:col>43</xdr:col>
      <xdr:colOff>600473</xdr:colOff>
      <xdr:row>35</xdr:row>
      <xdr:rowOff>181851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208BB9F-77B6-0FC2-30AA-3C8DCF8FF5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117300" y="571500"/>
          <a:ext cx="2848373" cy="6277851"/>
        </a:xfrm>
        <a:prstGeom prst="rect">
          <a:avLst/>
        </a:prstGeom>
      </xdr:spPr>
    </xdr:pic>
    <xdr:clientData/>
  </xdr:twoCellAnchor>
  <xdr:twoCellAnchor editAs="oneCell">
    <xdr:from>
      <xdr:col>39</xdr:col>
      <xdr:colOff>133350</xdr:colOff>
      <xdr:row>41</xdr:row>
      <xdr:rowOff>104775</xdr:rowOff>
    </xdr:from>
    <xdr:to>
      <xdr:col>44</xdr:col>
      <xdr:colOff>409</xdr:colOff>
      <xdr:row>75</xdr:row>
      <xdr:rowOff>162837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BEFF676-5AED-88E7-5448-984A640AA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4041100" y="7915275"/>
          <a:ext cx="2934109" cy="6535062"/>
        </a:xfrm>
        <a:prstGeom prst="rect">
          <a:avLst/>
        </a:prstGeom>
      </xdr:spPr>
    </xdr:pic>
    <xdr:clientData/>
  </xdr:twoCellAnchor>
  <xdr:twoCellAnchor editAs="oneCell">
    <xdr:from>
      <xdr:col>44</xdr:col>
      <xdr:colOff>600075</xdr:colOff>
      <xdr:row>2</xdr:row>
      <xdr:rowOff>66675</xdr:rowOff>
    </xdr:from>
    <xdr:to>
      <xdr:col>49</xdr:col>
      <xdr:colOff>190871</xdr:colOff>
      <xdr:row>35</xdr:row>
      <xdr:rowOff>134237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361D7416-8841-0E88-83D1-69AB0882C0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574875" y="447675"/>
          <a:ext cx="2657846" cy="6354062"/>
        </a:xfrm>
        <a:prstGeom prst="rect">
          <a:avLst/>
        </a:prstGeom>
      </xdr:spPr>
    </xdr:pic>
    <xdr:clientData/>
  </xdr:twoCellAnchor>
  <xdr:twoCellAnchor editAs="oneCell">
    <xdr:from>
      <xdr:col>44</xdr:col>
      <xdr:colOff>219075</xdr:colOff>
      <xdr:row>41</xdr:row>
      <xdr:rowOff>142875</xdr:rowOff>
    </xdr:from>
    <xdr:to>
      <xdr:col>49</xdr:col>
      <xdr:colOff>181398</xdr:colOff>
      <xdr:row>76</xdr:row>
      <xdr:rowOff>19963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252DD44-7125-0821-DDBB-544B588BD3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27193875" y="7953375"/>
          <a:ext cx="3029373" cy="6544588"/>
        </a:xfrm>
        <a:prstGeom prst="rect">
          <a:avLst/>
        </a:prstGeom>
      </xdr:spPr>
    </xdr:pic>
    <xdr:clientData/>
  </xdr:twoCellAnchor>
  <xdr:twoCellAnchor editAs="oneCell">
    <xdr:from>
      <xdr:col>49</xdr:col>
      <xdr:colOff>571500</xdr:colOff>
      <xdr:row>2</xdr:row>
      <xdr:rowOff>76200</xdr:rowOff>
    </xdr:from>
    <xdr:to>
      <xdr:col>54</xdr:col>
      <xdr:colOff>286141</xdr:colOff>
      <xdr:row>34</xdr:row>
      <xdr:rowOff>153261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8FBE661D-B921-4407-4182-6A06B0F09D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0613350" y="457200"/>
          <a:ext cx="2800741" cy="6173061"/>
        </a:xfrm>
        <a:prstGeom prst="rect">
          <a:avLst/>
        </a:prstGeom>
      </xdr:spPr>
    </xdr:pic>
    <xdr:clientData/>
  </xdr:twoCellAnchor>
  <xdr:twoCellAnchor editAs="oneCell">
    <xdr:from>
      <xdr:col>50</xdr:col>
      <xdr:colOff>0</xdr:colOff>
      <xdr:row>42</xdr:row>
      <xdr:rowOff>0</xdr:rowOff>
    </xdr:from>
    <xdr:to>
      <xdr:col>54</xdr:col>
      <xdr:colOff>495715</xdr:colOff>
      <xdr:row>76</xdr:row>
      <xdr:rowOff>39009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7A32EB47-D2BF-9DF8-8859-3EADD08B0D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0651450" y="8001000"/>
          <a:ext cx="2972215" cy="6516009"/>
        </a:xfrm>
        <a:prstGeom prst="rect">
          <a:avLst/>
        </a:prstGeom>
      </xdr:spPr>
    </xdr:pic>
    <xdr:clientData/>
  </xdr:twoCellAnchor>
  <xdr:twoCellAnchor editAs="oneCell">
    <xdr:from>
      <xdr:col>55</xdr:col>
      <xdr:colOff>0</xdr:colOff>
      <xdr:row>2</xdr:row>
      <xdr:rowOff>0</xdr:rowOff>
    </xdr:from>
    <xdr:to>
      <xdr:col>59</xdr:col>
      <xdr:colOff>324238</xdr:colOff>
      <xdr:row>34</xdr:row>
      <xdr:rowOff>115167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D2AD73D8-2155-867F-60F7-620731E6F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3737550" y="381000"/>
          <a:ext cx="2781688" cy="6211167"/>
        </a:xfrm>
        <a:prstGeom prst="rect">
          <a:avLst/>
        </a:prstGeom>
      </xdr:spPr>
    </xdr:pic>
    <xdr:clientData/>
  </xdr:twoCellAnchor>
  <xdr:twoCellAnchor editAs="oneCell">
    <xdr:from>
      <xdr:col>55</xdr:col>
      <xdr:colOff>114300</xdr:colOff>
      <xdr:row>41</xdr:row>
      <xdr:rowOff>76200</xdr:rowOff>
    </xdr:from>
    <xdr:to>
      <xdr:col>60</xdr:col>
      <xdr:colOff>28991</xdr:colOff>
      <xdr:row>75</xdr:row>
      <xdr:rowOff>105683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E2CDC0B-2C4B-0B32-0F25-C1067E254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3851850" y="7886700"/>
          <a:ext cx="2981741" cy="6506483"/>
        </a:xfrm>
        <a:prstGeom prst="rect">
          <a:avLst/>
        </a:prstGeom>
      </xdr:spPr>
    </xdr:pic>
    <xdr:clientData/>
  </xdr:twoCellAnchor>
  <xdr:twoCellAnchor editAs="oneCell">
    <xdr:from>
      <xdr:col>60</xdr:col>
      <xdr:colOff>0</xdr:colOff>
      <xdr:row>2</xdr:row>
      <xdr:rowOff>0</xdr:rowOff>
    </xdr:from>
    <xdr:to>
      <xdr:col>64</xdr:col>
      <xdr:colOff>219449</xdr:colOff>
      <xdr:row>34</xdr:row>
      <xdr:rowOff>96114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EAA2485-BF01-8C47-533A-C219019A02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6804600" y="381000"/>
          <a:ext cx="2676899" cy="6192114"/>
        </a:xfrm>
        <a:prstGeom prst="rect">
          <a:avLst/>
        </a:prstGeom>
      </xdr:spPr>
    </xdr:pic>
    <xdr:clientData/>
  </xdr:twoCellAnchor>
  <xdr:twoCellAnchor editAs="oneCell">
    <xdr:from>
      <xdr:col>60</xdr:col>
      <xdr:colOff>180975</xdr:colOff>
      <xdr:row>41</xdr:row>
      <xdr:rowOff>19050</xdr:rowOff>
    </xdr:from>
    <xdr:to>
      <xdr:col>65</xdr:col>
      <xdr:colOff>238561</xdr:colOff>
      <xdr:row>73</xdr:row>
      <xdr:rowOff>77059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E5D0F75-6944-57C3-3547-B105B51BD5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6985575" y="7829550"/>
          <a:ext cx="3124636" cy="61540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13.xlsx" TargetMode="External"/><Relationship Id="rId1" Type="http://schemas.openxmlformats.org/officeDocument/2006/relationships/externalLinkPath" Target="Stocks-M_yearly%20returns/Year_2013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22.xlsx" TargetMode="External"/><Relationship Id="rId1" Type="http://schemas.openxmlformats.org/officeDocument/2006/relationships/externalLinkPath" Target="Stocks-M_yearly%20returns/Year_202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3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4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14.xlsx" TargetMode="External"/><Relationship Id="rId1" Type="http://schemas.openxmlformats.org/officeDocument/2006/relationships/externalLinkPath" Target="Stocks-M_yearly%20returns/Year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CHO-US\Personal\HU\Thesis\Stocks-M_yearly%20returns\Year_2015.xlsx" TargetMode="External"/><Relationship Id="rId1" Type="http://schemas.openxmlformats.org/officeDocument/2006/relationships/externalLinkPath" Target="Stocks-M_yearly%20returns/Year_2015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6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7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19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0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tocks-M_yearly%20returns/Year_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  <sheetName val="AMD"/>
      <sheetName val="AMZN"/>
    </sheetNames>
    <sheetDataSet>
      <sheetData sheetId="0">
        <row r="2">
          <cell r="I2">
            <v>-4.1181687044129934E-3</v>
          </cell>
        </row>
      </sheetData>
      <sheetData sheetId="1">
        <row r="2">
          <cell r="I2">
            <v>1.9938554284521979E-3</v>
          </cell>
        </row>
      </sheetData>
      <sheetData sheetId="2">
        <row r="2">
          <cell r="I2">
            <v>2.5865988963846637E-2</v>
          </cell>
        </row>
      </sheetData>
      <sheetData sheetId="3">
        <row r="2">
          <cell r="I2">
            <v>4.0225093789078778E-2</v>
          </cell>
        </row>
      </sheetData>
      <sheetData sheetId="4">
        <row r="2">
          <cell r="I2">
            <v>8.5205508404060451E-2</v>
          </cell>
        </row>
      </sheetData>
      <sheetData sheetId="5">
        <row r="2">
          <cell r="I2">
            <v>4.7101805795109149E-2</v>
          </cell>
        </row>
      </sheetData>
      <sheetData sheetId="6">
        <row r="2">
          <cell r="I2">
            <v>6.8933819908938029E-2</v>
          </cell>
        </row>
      </sheetData>
      <sheetData sheetId="7">
        <row r="2">
          <cell r="I2">
            <v>3.9087972939113182E-2</v>
          </cell>
        </row>
      </sheetData>
      <sheetData sheetId="8">
        <row r="2">
          <cell r="I2">
            <v>8.8537547074109421E-2</v>
          </cell>
        </row>
      </sheetData>
      <sheetData sheetId="9">
        <row r="2">
          <cell r="I2">
            <v>0.14147480517291194</v>
          </cell>
        </row>
      </sheetData>
      <sheetData sheetId="10">
        <row r="2">
          <cell r="I2">
            <v>6.9075959078774798E-2</v>
          </cell>
        </row>
      </sheetData>
      <sheetData sheetId="11">
        <row r="2">
          <cell r="I2">
            <v>0.12128092613011189</v>
          </cell>
        </row>
      </sheetData>
      <sheetData sheetId="12">
        <row r="2">
          <cell r="I2">
            <v>0.11405591935342935</v>
          </cell>
        </row>
      </sheetData>
      <sheetData sheetId="13">
        <row r="2">
          <cell r="I2">
            <v>0.26348362813557041</v>
          </cell>
        </row>
      </sheetData>
      <sheetData sheetId="14">
        <row r="2">
          <cell r="I2">
            <v>0.14972534511250638</v>
          </cell>
        </row>
      </sheetData>
      <sheetData sheetId="15">
        <row r="2">
          <cell r="I2">
            <v>2.5906735751295936E-3</v>
          </cell>
        </row>
      </sheetData>
      <sheetData sheetId="16">
        <row r="2">
          <cell r="I2">
            <v>8.3895362312390434E-2</v>
          </cell>
        </row>
      </sheetData>
      <sheetData sheetId="17">
        <row r="2">
          <cell r="I2">
            <v>0.24252997398161866</v>
          </cell>
        </row>
      </sheetData>
      <sheetData sheetId="18">
        <row r="2">
          <cell r="I2">
            <v>0.13415684428743876</v>
          </cell>
        </row>
      </sheetData>
      <sheetData sheetId="19">
        <row r="2">
          <cell r="I2">
            <v>3.0225080385852188E-2</v>
          </cell>
        </row>
      </sheetData>
      <sheetData sheetId="20" refreshError="1"/>
      <sheetData sheetId="2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4.7528327637621375E-2</v>
          </cell>
        </row>
      </sheetData>
      <sheetData sheetId="1">
        <row r="2">
          <cell r="I2">
            <v>0.11958183200687755</v>
          </cell>
        </row>
      </sheetData>
      <sheetData sheetId="2">
        <row r="2">
          <cell r="I2">
            <v>-4.8313847682169243E-3</v>
          </cell>
        </row>
      </sheetData>
      <sheetData sheetId="3">
        <row r="2">
          <cell r="I2">
            <v>0.24665470571945566</v>
          </cell>
        </row>
      </sheetData>
      <sheetData sheetId="4">
        <row r="2">
          <cell r="I2">
            <v>-6.8565968486391654E-2</v>
          </cell>
        </row>
      </sheetData>
      <sheetData sheetId="5">
        <row r="2">
          <cell r="I2">
            <v>2.9788977547643845E-2</v>
          </cell>
        </row>
      </sheetData>
      <sheetData sheetId="6">
        <row r="2">
          <cell r="I2">
            <v>-6.9613237677590006E-2</v>
          </cell>
        </row>
      </sheetData>
      <sheetData sheetId="7">
        <row r="2">
          <cell r="I2">
            <v>4.4398243598063138E-2</v>
          </cell>
        </row>
      </sheetData>
      <sheetData sheetId="8">
        <row r="2">
          <cell r="I2">
            <v>7.2681316571354362E-2</v>
          </cell>
        </row>
      </sheetData>
      <sheetData sheetId="9">
        <row r="2">
          <cell r="I2">
            <v>0.1342672816181997</v>
          </cell>
        </row>
      </sheetData>
      <sheetData sheetId="10">
        <row r="2">
          <cell r="I2">
            <v>7.1549440564840971E-2</v>
          </cell>
        </row>
      </sheetData>
      <sheetData sheetId="11">
        <row r="2">
          <cell r="I2">
            <v>-0.23286390075665056</v>
          </cell>
        </row>
      </sheetData>
      <sheetData sheetId="12">
        <row r="2">
          <cell r="I2">
            <v>-0.28358474383868559</v>
          </cell>
        </row>
      </sheetData>
      <sheetData sheetId="13">
        <row r="2">
          <cell r="I2">
            <v>-0.39148155311530985</v>
          </cell>
        </row>
      </sheetData>
      <sheetData sheetId="14">
        <row r="2">
          <cell r="I2">
            <v>-0.28613814312779912</v>
          </cell>
        </row>
      </sheetData>
      <sheetData sheetId="15">
        <row r="2">
          <cell r="I2">
            <v>-0.56888981067326239</v>
          </cell>
        </row>
      </sheetData>
      <sheetData sheetId="16">
        <row r="2">
          <cell r="I2">
            <v>-0.64453242511729247</v>
          </cell>
        </row>
      </sheetData>
      <sheetData sheetId="17">
        <row r="2">
          <cell r="I2">
            <v>-0.5070552569637321</v>
          </cell>
        </row>
      </sheetData>
      <sheetData sheetId="18">
        <row r="2">
          <cell r="I2">
            <v>-0.50636957418659778</v>
          </cell>
        </row>
      </sheetData>
      <sheetData sheetId="19">
        <row r="2">
          <cell r="I2">
            <v>-0.51482354503502537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-2.4756591800929349E-2</v>
          </cell>
        </row>
      </sheetData>
      <sheetData sheetId="1">
        <row r="2">
          <cell r="I2">
            <v>-5.0020894945261213E-2</v>
          </cell>
        </row>
      </sheetData>
      <sheetData sheetId="2">
        <row r="2">
          <cell r="I2">
            <v>-6.422368556095516E-2</v>
          </cell>
        </row>
      </sheetData>
      <sheetData sheetId="3">
        <row r="2">
          <cell r="I2">
            <v>-0.21725548885778065</v>
          </cell>
        </row>
      </sheetData>
      <sheetData sheetId="4">
        <row r="2">
          <cell r="I2">
            <v>7.3297361555567002E-3</v>
          </cell>
        </row>
      </sheetData>
      <sheetData sheetId="5">
        <row r="2">
          <cell r="I2">
            <v>-0.12037710735308256</v>
          </cell>
        </row>
      </sheetData>
      <sheetData sheetId="6">
        <row r="2">
          <cell r="I2">
            <v>-3.3186077506745737E-2</v>
          </cell>
        </row>
      </sheetData>
      <sheetData sheetId="7">
        <row r="2">
          <cell r="I2">
            <v>-5.3341551678467013E-2</v>
          </cell>
        </row>
      </sheetData>
      <sheetData sheetId="8">
        <row r="2">
          <cell r="I2">
            <v>-6.3860221384269722E-2</v>
          </cell>
        </row>
      </sheetData>
      <sheetData sheetId="9">
        <row r="2">
          <cell r="I2">
            <v>-5.0838190022407748E-2</v>
          </cell>
        </row>
      </sheetData>
      <sheetData sheetId="10">
        <row r="2">
          <cell r="I2">
            <v>-0.14388111698489142</v>
          </cell>
        </row>
      </sheetData>
      <sheetData sheetId="11">
        <row r="2">
          <cell r="I2">
            <v>-3.357760514339955E-4</v>
          </cell>
        </row>
      </sheetData>
      <sheetData sheetId="12">
        <row r="2">
          <cell r="I2">
            <v>0.56958012296869409</v>
          </cell>
        </row>
      </sheetData>
      <sheetData sheetId="13">
        <row r="2">
          <cell r="I2">
            <v>0.56743713305305876</v>
          </cell>
        </row>
      </sheetData>
      <sheetData sheetId="14">
        <row r="2">
          <cell r="I2">
            <v>0.53937794035340225</v>
          </cell>
        </row>
      </sheetData>
      <sheetData sheetId="15">
        <row r="2">
          <cell r="I2">
            <v>1.3025618698482597</v>
          </cell>
        </row>
      </sheetData>
      <sheetData sheetId="16">
        <row r="2">
          <cell r="I2">
            <v>1.8375821442613778</v>
          </cell>
        </row>
      </sheetData>
      <sheetData sheetId="17">
        <row r="2">
          <cell r="I2">
            <v>0.77044980191097656</v>
          </cell>
        </row>
      </sheetData>
      <sheetData sheetId="18">
        <row r="2">
          <cell r="I2">
            <v>0.65072041088779464</v>
          </cell>
        </row>
      </sheetData>
      <sheetData sheetId="19">
        <row r="2">
          <cell r="I2">
            <v>2.4594480614739789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0.29555403798317686</v>
          </cell>
        </row>
      </sheetData>
      <sheetData sheetId="1">
        <row r="2">
          <cell r="I2">
            <v>0.13418454131870822</v>
          </cell>
        </row>
      </sheetData>
      <sheetData sheetId="2">
        <row r="2">
          <cell r="I2">
            <v>0.19681014613659437</v>
          </cell>
        </row>
      </sheetData>
      <sheetData sheetId="3">
        <row r="2">
          <cell r="I2">
            <v>2.2771490636704174E-2</v>
          </cell>
        </row>
      </sheetData>
      <sheetData sheetId="4">
        <row r="2">
          <cell r="I2">
            <v>0.18607528263038556</v>
          </cell>
        </row>
      </sheetData>
      <sheetData sheetId="5">
        <row r="2">
          <cell r="I2">
            <v>1.0189441706636054E-2</v>
          </cell>
        </row>
      </sheetData>
      <sheetData sheetId="6">
        <row r="2">
          <cell r="I2">
            <v>0.13822776192591904</v>
          </cell>
        </row>
      </sheetData>
      <sheetData sheetId="7">
        <row r="2">
          <cell r="I2">
            <v>-1.7754947249899858E-2</v>
          </cell>
        </row>
      </sheetData>
      <sheetData sheetId="8">
        <row r="2">
          <cell r="I2">
            <v>0.11451016382480786</v>
          </cell>
        </row>
      </sheetData>
      <sheetData sheetId="9">
        <row r="2">
          <cell r="I2">
            <v>-0.30891636016677465</v>
          </cell>
        </row>
      </sheetData>
      <sheetData sheetId="10">
        <row r="2">
          <cell r="I2">
            <v>0.19151239480644372</v>
          </cell>
        </row>
      </sheetData>
      <sheetData sheetId="11">
        <row r="2">
          <cell r="I2">
            <v>-0.19256112164248729</v>
          </cell>
        </row>
      </sheetData>
      <sheetData sheetId="12">
        <row r="2">
          <cell r="I2">
            <v>0.1502413291752005</v>
          </cell>
        </row>
      </sheetData>
      <sheetData sheetId="13">
        <row r="2">
          <cell r="I2">
            <v>0.20662953906969012</v>
          </cell>
        </row>
      </sheetData>
      <sheetData sheetId="14">
        <row r="2">
          <cell r="I2">
            <v>0.2572721140770961</v>
          </cell>
        </row>
      </sheetData>
      <sheetData sheetId="15">
        <row r="2">
          <cell r="I2">
            <v>0.15399044372939166</v>
          </cell>
        </row>
      </sheetData>
      <sheetData sheetId="16">
        <row r="2">
          <cell r="I2">
            <v>0.66958317587499339</v>
          </cell>
        </row>
      </sheetData>
      <sheetData sheetId="17">
        <row r="2">
          <cell r="I2">
            <v>0.25651976119281211</v>
          </cell>
        </row>
      </sheetData>
      <sheetData sheetId="18">
        <row r="2">
          <cell r="I2">
            <v>0.59897544290288163</v>
          </cell>
        </row>
      </sheetData>
      <sheetData sheetId="19">
        <row r="2">
          <cell r="I2">
            <v>1.9172896304037872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  <sheetName val="AMD"/>
      <sheetName val="AMZN"/>
    </sheetNames>
    <sheetDataSet>
      <sheetData sheetId="0">
        <row r="2">
          <cell r="I2">
            <v>0.22315068132589541</v>
          </cell>
        </row>
      </sheetData>
      <sheetData sheetId="1">
        <row r="2">
          <cell r="I2">
            <v>0.23999268421039066</v>
          </cell>
        </row>
      </sheetData>
      <sheetData sheetId="2">
        <row r="2">
          <cell r="I2">
            <v>0.24302903203740864</v>
          </cell>
        </row>
      </sheetData>
      <sheetData sheetId="3">
        <row r="2">
          <cell r="I2">
            <v>0.10020234412136256</v>
          </cell>
        </row>
      </sheetData>
      <sheetData sheetId="4">
        <row r="2">
          <cell r="I2">
            <v>8.9269016052767519E-2</v>
          </cell>
        </row>
      </sheetData>
      <sheetData sheetId="5">
        <row r="2">
          <cell r="I2">
            <v>0.15742065426145938</v>
          </cell>
        </row>
      </sheetData>
      <sheetData sheetId="6">
        <row r="2">
          <cell r="I2">
            <v>0.14725603244032734</v>
          </cell>
        </row>
      </sheetData>
      <sheetData sheetId="7">
        <row r="2">
          <cell r="I2">
            <v>0.16881853030008595</v>
          </cell>
        </row>
      </sheetData>
      <sheetData sheetId="8">
        <row r="2">
          <cell r="I2">
            <v>5.1647761928185112E-2</v>
          </cell>
        </row>
      </sheetData>
      <sheetData sheetId="9">
        <row r="2">
          <cell r="I2">
            <v>0.22066856158345977</v>
          </cell>
        </row>
      </sheetData>
      <sheetData sheetId="10">
        <row r="2">
          <cell r="I2">
            <v>0.33795793761201098</v>
          </cell>
        </row>
      </sheetData>
      <sheetData sheetId="11">
        <row r="2">
          <cell r="I2">
            <v>0.27790426473958935</v>
          </cell>
        </row>
      </sheetData>
      <sheetData sheetId="12">
        <row r="2">
          <cell r="I2">
            <v>0.26533907427341247</v>
          </cell>
        </row>
      </sheetData>
      <sheetData sheetId="13">
        <row r="2">
          <cell r="I2">
            <v>-3.9196641453057485E-2</v>
          </cell>
        </row>
      </sheetData>
      <sheetData sheetId="14">
        <row r="2">
          <cell r="I2">
            <v>0.42396906003156121</v>
          </cell>
        </row>
      </sheetData>
      <sheetData sheetId="15">
        <row r="2">
          <cell r="I2">
            <v>-0.33417721518987348</v>
          </cell>
        </row>
      </sheetData>
      <sheetData sheetId="16">
        <row r="2">
          <cell r="I2">
            <v>0.44799858248946395</v>
          </cell>
        </row>
      </sheetData>
      <sheetData sheetId="17">
        <row r="2">
          <cell r="I2">
            <v>-0.22029298690856086</v>
          </cell>
        </row>
      </sheetData>
      <sheetData sheetId="18">
        <row r="2">
          <cell r="I2">
            <v>-5.3993745763791262E-2</v>
          </cell>
        </row>
      </sheetData>
      <sheetData sheetId="19">
        <row r="2">
          <cell r="I2">
            <v>0.28436317780580067</v>
          </cell>
        </row>
      </sheetData>
      <sheetData sheetId="20" refreshError="1"/>
      <sheetData sheetId="2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  <sheetName val="AMD"/>
      <sheetName val="AMZN"/>
    </sheetNames>
    <sheetDataSet>
      <sheetData sheetId="0">
        <row r="2">
          <cell r="I2">
            <v>-4.253593361425826E-2</v>
          </cell>
        </row>
      </sheetData>
      <sheetData sheetId="1">
        <row r="2">
          <cell r="I2">
            <v>-1.6430450191766657E-2</v>
          </cell>
        </row>
      </sheetData>
      <sheetData sheetId="2">
        <row r="2">
          <cell r="I2">
            <v>-0.14110649109673437</v>
          </cell>
        </row>
      </sheetData>
      <sheetData sheetId="3">
        <row r="2">
          <cell r="I2">
            <v>0.10261720763289015</v>
          </cell>
        </row>
      </sheetData>
      <sheetData sheetId="4">
        <row r="2">
          <cell r="I2">
            <v>-2.1871407562696878E-2</v>
          </cell>
        </row>
      </sheetData>
      <sheetData sheetId="5">
        <row r="2">
          <cell r="I2">
            <v>-7.0799657600449407E-3</v>
          </cell>
        </row>
      </sheetData>
      <sheetData sheetId="6">
        <row r="2">
          <cell r="I2">
            <v>-0.11466167371380656</v>
          </cell>
        </row>
      </sheetData>
      <sheetData sheetId="7">
        <row r="2">
          <cell r="I2">
            <v>7.1050400867208721E-2</v>
          </cell>
        </row>
      </sheetData>
      <sheetData sheetId="8">
        <row r="2">
          <cell r="I2">
            <v>3.393452856987484E-2</v>
          </cell>
        </row>
      </sheetData>
      <sheetData sheetId="9">
        <row r="2">
          <cell r="I2">
            <v>-9.8447451874288813E-2</v>
          </cell>
        </row>
      </sheetData>
      <sheetData sheetId="10">
        <row r="2">
          <cell r="I2">
            <v>-3.679476576304936E-2</v>
          </cell>
        </row>
      </sheetData>
      <sheetData sheetId="11">
        <row r="2">
          <cell r="I2">
            <v>-0.13873945097059842</v>
          </cell>
        </row>
      </sheetData>
      <sheetData sheetId="12">
        <row r="2">
          <cell r="I2">
            <v>0.20423446125895892</v>
          </cell>
        </row>
      </sheetData>
      <sheetData sheetId="13">
        <row r="2">
          <cell r="I2">
            <v>0.49239911274104015</v>
          </cell>
        </row>
      </sheetData>
      <sheetData sheetId="14">
        <row r="2">
          <cell r="I2">
            <v>-1.838470685081867E-2</v>
          </cell>
        </row>
      </sheetData>
      <sheetData sheetId="15">
        <row r="2">
          <cell r="I2">
            <v>0.1161048689138577</v>
          </cell>
        </row>
      </sheetData>
      <sheetData sheetId="16">
        <row r="2">
          <cell r="I2">
            <v>0.35398349346017183</v>
          </cell>
        </row>
      </sheetData>
      <sheetData sheetId="17">
        <row r="2">
          <cell r="I2">
            <v>1.2334694023077919</v>
          </cell>
        </row>
      </sheetData>
      <sheetData sheetId="18">
        <row r="2">
          <cell r="I2">
            <v>1.3412907194212103</v>
          </cell>
        </row>
      </sheetData>
      <sheetData sheetId="19">
        <row r="2">
          <cell r="I2">
            <v>0.65871833084947851</v>
          </cell>
        </row>
      </sheetData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4.9755476286529446E-2</v>
          </cell>
        </row>
      </sheetData>
      <sheetData sheetId="1">
        <row r="2">
          <cell r="I2">
            <v>0.15015524378399853</v>
          </cell>
        </row>
      </sheetData>
      <sheetData sheetId="2">
        <row r="2">
          <cell r="I2">
            <v>9.5940368143268145E-2</v>
          </cell>
        </row>
      </sheetData>
      <sheetData sheetId="3">
        <row r="2">
          <cell r="I2">
            <v>8.5276750526918618E-2</v>
          </cell>
        </row>
      </sheetData>
      <sheetData sheetId="4">
        <row r="2">
          <cell r="I2">
            <v>1.823520349613986E-2</v>
          </cell>
        </row>
      </sheetData>
      <sheetData sheetId="5">
        <row r="2">
          <cell r="I2">
            <v>0.14938290756221417</v>
          </cell>
        </row>
      </sheetData>
      <sheetData sheetId="6">
        <row r="2">
          <cell r="I2">
            <v>7.6304641713488289E-2</v>
          </cell>
        </row>
      </sheetData>
      <sheetData sheetId="7">
        <row r="2">
          <cell r="I2">
            <v>6.2974599462628275E-2</v>
          </cell>
        </row>
      </sheetData>
      <sheetData sheetId="8">
        <row r="2">
          <cell r="I2">
            <v>-1.8868017977923712E-2</v>
          </cell>
        </row>
      </sheetData>
      <sheetData sheetId="9">
        <row r="2">
          <cell r="I2">
            <v>-2.5761985366947147E-2</v>
          </cell>
        </row>
      </sheetData>
      <sheetData sheetId="10">
        <row r="2">
          <cell r="I2">
            <v>8.4861937772606214E-2</v>
          </cell>
        </row>
      </sheetData>
      <sheetData sheetId="11">
        <row r="2">
          <cell r="I2">
            <v>-9.5256203310635265E-2</v>
          </cell>
        </row>
      </sheetData>
      <sheetData sheetId="12">
        <row r="2">
          <cell r="I2">
            <v>0.14781027641989558</v>
          </cell>
        </row>
      </sheetData>
      <sheetData sheetId="13">
        <row r="2">
          <cell r="I2">
            <v>5.7200068471505362E-2</v>
          </cell>
        </row>
      </sheetData>
      <sheetData sheetId="14">
        <row r="2">
          <cell r="I2">
            <v>0.10802092074038919</v>
          </cell>
        </row>
      </sheetData>
      <sheetData sheetId="15">
        <row r="2">
          <cell r="I2">
            <v>3.1841155234657039</v>
          </cell>
        </row>
      </sheetData>
      <sheetData sheetId="16">
        <row r="2">
          <cell r="I2">
            <v>0.13823123519632918</v>
          </cell>
        </row>
      </sheetData>
      <sheetData sheetId="17">
        <row r="2">
          <cell r="I2">
            <v>0.20119621340378299</v>
          </cell>
        </row>
      </sheetData>
      <sheetData sheetId="18">
        <row r="2">
          <cell r="I2">
            <v>0.13977812968150352</v>
          </cell>
        </row>
      </sheetData>
      <sheetData sheetId="19">
        <row r="2">
          <cell r="I2">
            <v>2.4423849243126354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-1.937196126892398E-2</v>
          </cell>
        </row>
      </sheetData>
      <sheetData sheetId="1">
        <row r="2">
          <cell r="I2">
            <v>0.15374168764396381</v>
          </cell>
        </row>
      </sheetData>
      <sheetData sheetId="2">
        <row r="2">
          <cell r="I2">
            <v>8.207896248247927E-2</v>
          </cell>
        </row>
      </sheetData>
      <sheetData sheetId="3">
        <row r="2">
          <cell r="I2">
            <v>-4.5095812530198204E-2</v>
          </cell>
        </row>
      </sheetData>
      <sheetData sheetId="4">
        <row r="2">
          <cell r="I2">
            <v>0.15120530742744406</v>
          </cell>
        </row>
      </sheetData>
      <sheetData sheetId="5">
        <row r="2">
          <cell r="I2">
            <v>0.20614645912107937</v>
          </cell>
        </row>
      </sheetData>
      <sheetData sheetId="6">
        <row r="2">
          <cell r="I2">
            <v>9.1211404674990754E-2</v>
          </cell>
        </row>
      </sheetData>
      <sheetData sheetId="7">
        <row r="2">
          <cell r="I2">
            <v>0.14591491359933281</v>
          </cell>
        </row>
      </sheetData>
      <sheetData sheetId="8">
        <row r="2">
          <cell r="I2">
            <v>9.7607705684394877E-2</v>
          </cell>
        </row>
      </sheetData>
      <sheetData sheetId="9">
        <row r="2">
          <cell r="I2">
            <v>9.2077806138631618E-2</v>
          </cell>
        </row>
      </sheetData>
      <sheetData sheetId="10">
        <row r="2">
          <cell r="I2">
            <v>0.17224350453293497</v>
          </cell>
        </row>
      </sheetData>
      <sheetData sheetId="11">
        <row r="2">
          <cell r="I2">
            <v>0.39162212017310533</v>
          </cell>
        </row>
      </sheetData>
      <sheetData sheetId="12">
        <row r="2">
          <cell r="I2">
            <v>0.36689035260817032</v>
          </cell>
        </row>
      </sheetData>
      <sheetData sheetId="13">
        <row r="2">
          <cell r="I2">
            <v>0.30369665465287182</v>
          </cell>
        </row>
      </sheetData>
      <sheetData sheetId="14">
        <row r="2">
          <cell r="I2">
            <v>0.45699523030563921</v>
          </cell>
        </row>
      </sheetData>
      <sheetData sheetId="15">
        <row r="2">
          <cell r="I2">
            <v>-0.10061242344706915</v>
          </cell>
        </row>
      </sheetData>
      <sheetData sheetId="16">
        <row r="2">
          <cell r="I2">
            <v>0.51001202712637317</v>
          </cell>
        </row>
      </sheetData>
      <sheetData sheetId="17">
        <row r="2">
          <cell r="I2">
            <v>0.55170040212296634</v>
          </cell>
        </row>
      </sheetData>
      <sheetData sheetId="18">
        <row r="2">
          <cell r="I2">
            <v>0.50568679905383629</v>
          </cell>
        </row>
      </sheetData>
      <sheetData sheetId="19">
        <row r="2">
          <cell r="I2">
            <v>0.89687285560239194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-6.8899727322439153E-2</v>
          </cell>
        </row>
      </sheetData>
      <sheetData sheetId="1">
        <row r="2">
          <cell r="I2">
            <v>-8.5187877837093112E-2</v>
          </cell>
        </row>
      </sheetData>
      <sheetData sheetId="2">
        <row r="2">
          <cell r="I2">
            <v>3.6885736985976171E-2</v>
          </cell>
        </row>
      </sheetData>
      <sheetData sheetId="3">
        <row r="2">
          <cell r="I2">
            <v>-0.34044718258050161</v>
          </cell>
        </row>
      </sheetData>
      <sheetData sheetId="4">
        <row r="2">
          <cell r="I2">
            <v>-0.20787861602180749</v>
          </cell>
        </row>
      </sheetData>
      <sheetData sheetId="5">
        <row r="2">
          <cell r="I2">
            <v>-7.3116377881674258E-2</v>
          </cell>
        </row>
      </sheetData>
      <sheetData sheetId="6">
        <row r="2">
          <cell r="I2">
            <v>1.4009883860785862E-2</v>
          </cell>
        </row>
      </sheetData>
      <sheetData sheetId="7">
        <row r="2">
          <cell r="I2">
            <v>-6.4204600443920026E-2</v>
          </cell>
        </row>
      </sheetData>
      <sheetData sheetId="8">
        <row r="2">
          <cell r="I2">
            <v>3.9745212126806997E-2</v>
          </cell>
        </row>
      </sheetData>
      <sheetData sheetId="9">
        <row r="2">
          <cell r="I2">
            <v>-9.9500250490758432E-2</v>
          </cell>
        </row>
      </sheetData>
      <sheetData sheetId="10">
        <row r="2">
          <cell r="I2">
            <v>3.2177791344963867E-2</v>
          </cell>
        </row>
      </sheetData>
      <sheetData sheetId="11">
        <row r="2">
          <cell r="I2">
            <v>-0.34570953000931176</v>
          </cell>
        </row>
      </sheetData>
      <sheetData sheetId="12">
        <row r="2">
          <cell r="I2">
            <v>0.18173360727400603</v>
          </cell>
        </row>
      </sheetData>
      <sheetData sheetId="13">
        <row r="2">
          <cell r="I2">
            <v>-2.6322881821824188E-2</v>
          </cell>
        </row>
      </sheetData>
      <sheetData sheetId="14">
        <row r="2">
          <cell r="I2">
            <v>-8.4291143255338291E-2</v>
          </cell>
        </row>
      </sheetData>
      <sheetData sheetId="15">
        <row r="2">
          <cell r="I2">
            <v>0.68123852459016387</v>
          </cell>
        </row>
      </sheetData>
      <sheetData sheetId="16">
        <row r="2">
          <cell r="I2">
            <v>-0.27742256947880672</v>
          </cell>
        </row>
      </sheetData>
      <sheetData sheetId="17">
        <row r="2">
          <cell r="I2">
            <v>0.26321062060033129</v>
          </cell>
        </row>
      </sheetData>
      <sheetData sheetId="18">
        <row r="2">
          <cell r="I2">
            <v>0.33117817019820373</v>
          </cell>
        </row>
      </sheetData>
      <sheetData sheetId="19">
        <row r="2">
          <cell r="I2">
            <v>-0.33032355154251314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0.44876483420025537</v>
          </cell>
        </row>
      </sheetData>
      <sheetData sheetId="1">
        <row r="2">
          <cell r="I2">
            <v>0.20029282938904489</v>
          </cell>
        </row>
      </sheetData>
      <sheetData sheetId="2">
        <row r="2">
          <cell r="I2">
            <v>7.1900876218449067E-2</v>
          </cell>
        </row>
      </sheetData>
      <sheetData sheetId="3">
        <row r="2">
          <cell r="I2">
            <v>0.37236539162112925</v>
          </cell>
        </row>
      </sheetData>
      <sheetData sheetId="4">
        <row r="2">
          <cell r="I2">
            <v>0.16101267510548528</v>
          </cell>
        </row>
      </sheetData>
      <sheetData sheetId="5">
        <row r="2">
          <cell r="I2">
            <v>0.13737771428571433</v>
          </cell>
        </row>
      </sheetData>
      <sheetData sheetId="6">
        <row r="2">
          <cell r="I2">
            <v>0.3636065114330248</v>
          </cell>
        </row>
      </sheetData>
      <sheetData sheetId="7">
        <row r="2">
          <cell r="I2">
            <v>0.25192166226136226</v>
          </cell>
        </row>
      </sheetData>
      <sheetData sheetId="8">
        <row r="2">
          <cell r="I2">
            <v>0.17771148519070964</v>
          </cell>
        </row>
      </sheetData>
      <sheetData sheetId="9">
        <row r="2">
          <cell r="I2">
            <v>-2.8487944937556468E-2</v>
          </cell>
        </row>
      </sheetData>
      <sheetData sheetId="10">
        <row r="2">
          <cell r="I2">
            <v>0.28914171129307065</v>
          </cell>
        </row>
      </sheetData>
      <sheetData sheetId="11">
        <row r="2">
          <cell r="I2">
            <v>-0.2216332758089368</v>
          </cell>
        </row>
      </sheetData>
      <sheetData sheetId="12">
        <row r="2">
          <cell r="I2">
            <v>0.55844532559992133</v>
          </cell>
        </row>
      </sheetData>
      <sheetData sheetId="13">
        <row r="2">
          <cell r="I2">
            <v>0.27025250748563523</v>
          </cell>
        </row>
      </sheetData>
      <sheetData sheetId="14">
        <row r="2">
          <cell r="I2">
            <v>0.84599789766970646</v>
          </cell>
        </row>
      </sheetData>
      <sheetData sheetId="15">
        <row r="2">
          <cell r="I2">
            <v>1.4174190122145516</v>
          </cell>
        </row>
      </sheetData>
      <sheetData sheetId="16">
        <row r="2">
          <cell r="I2">
            <v>0.50655965909432199</v>
          </cell>
        </row>
      </sheetData>
      <sheetData sheetId="17">
        <row r="2">
          <cell r="I2">
            <v>0.19995713942124993</v>
          </cell>
        </row>
      </sheetData>
      <sheetData sheetId="18">
        <row r="2">
          <cell r="I2">
            <v>0.2079129984620339</v>
          </cell>
        </row>
      </sheetData>
      <sheetData sheetId="19">
        <row r="2">
          <cell r="I2">
            <v>0.70547643517838787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-4.0721798797856888E-2</v>
          </cell>
        </row>
      </sheetData>
      <sheetData sheetId="1">
        <row r="2">
          <cell r="I2">
            <v>-0.20369118609395467</v>
          </cell>
        </row>
      </sheetData>
      <sheetData sheetId="2">
        <row r="2">
          <cell r="I2">
            <v>-5.3132059027321899E-3</v>
          </cell>
        </row>
      </sheetData>
      <sheetData sheetId="3">
        <row r="2">
          <cell r="I2">
            <v>0.1346633582454756</v>
          </cell>
        </row>
      </sheetData>
      <sheetData sheetId="4">
        <row r="2">
          <cell r="I2">
            <v>0.24823833316625085</v>
          </cell>
        </row>
      </sheetData>
      <sheetData sheetId="5">
        <row r="2">
          <cell r="I2">
            <v>5.597039079283142E-2</v>
          </cell>
        </row>
      </sheetData>
      <sheetData sheetId="6">
        <row r="2">
          <cell r="I2">
            <v>0.12162704410900102</v>
          </cell>
        </row>
      </sheetData>
      <sheetData sheetId="7">
        <row r="2">
          <cell r="I2">
            <v>8.5407085864750307E-2</v>
          </cell>
        </row>
      </sheetData>
      <sheetData sheetId="8">
        <row r="2">
          <cell r="I2">
            <v>-1.5639224744890844E-2</v>
          </cell>
        </row>
      </sheetData>
      <sheetData sheetId="9">
        <row r="2">
          <cell r="I2">
            <v>-0.1725801547233603</v>
          </cell>
        </row>
      </sheetData>
      <sheetData sheetId="10">
        <row r="2">
          <cell r="I2">
            <v>-0.1313931000577048</v>
          </cell>
        </row>
      </sheetData>
      <sheetData sheetId="11">
        <row r="2">
          <cell r="I2">
            <v>0.41130086520546333</v>
          </cell>
        </row>
      </sheetData>
      <sheetData sheetId="12">
        <row r="2">
          <cell r="I2">
            <v>0.39552982802670372</v>
          </cell>
        </row>
      </sheetData>
      <sheetData sheetId="13">
        <row r="2">
          <cell r="I2">
            <v>0.28427393647233651</v>
          </cell>
        </row>
      </sheetData>
      <sheetData sheetId="14">
        <row r="2">
          <cell r="I2">
            <v>0.79617101924631861</v>
          </cell>
        </row>
      </sheetData>
      <sheetData sheetId="15">
        <row r="2">
          <cell r="I2">
            <v>0.84562131754058312</v>
          </cell>
        </row>
      </sheetData>
      <sheetData sheetId="16">
        <row r="2">
          <cell r="I2">
            <v>0.31938221145667928</v>
          </cell>
        </row>
      </sheetData>
      <sheetData sheetId="17">
        <row r="2">
          <cell r="I2">
            <v>0.75025433217699589</v>
          </cell>
        </row>
      </sheetData>
      <sheetData sheetId="18">
        <row r="2">
          <cell r="I2">
            <v>0.60962371735013321</v>
          </cell>
        </row>
      </sheetData>
      <sheetData sheetId="19">
        <row r="2">
          <cell r="I2">
            <v>1.1580175899295571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-M"/>
      <sheetName val="ED-M"/>
      <sheetName val="DUK-M"/>
      <sheetName val="GIS-M"/>
      <sheetName val="CL-M"/>
      <sheetName val="JNJ-M"/>
      <sheetName val="PG-M"/>
      <sheetName val="PEP-M"/>
      <sheetName val="KO-M"/>
      <sheetName val="BIIB-M"/>
      <sheetName val="AEP-M"/>
      <sheetName val="BIDU-M"/>
      <sheetName val="MSFT-M"/>
      <sheetName val="GOOGL-M"/>
      <sheetName val="AAPL-M"/>
      <sheetName val="AMD-M"/>
      <sheetName val="META-M"/>
      <sheetName val="AMZN-M"/>
      <sheetName val="NFLX-M"/>
      <sheetName val="NVDA-M"/>
    </sheetNames>
    <sheetDataSet>
      <sheetData sheetId="0">
        <row r="2">
          <cell r="I2">
            <v>0.15161724811965552</v>
          </cell>
        </row>
      </sheetData>
      <sheetData sheetId="1">
        <row r="2">
          <cell r="I2">
            <v>0.20549101582275606</v>
          </cell>
        </row>
      </sheetData>
      <sheetData sheetId="2">
        <row r="2">
          <cell r="I2">
            <v>0.16809722626348494</v>
          </cell>
        </row>
      </sheetData>
      <sheetData sheetId="3">
        <row r="2">
          <cell r="I2">
            <v>0.13586319051098084</v>
          </cell>
        </row>
      </sheetData>
      <sheetData sheetId="4">
        <row r="2">
          <cell r="I2">
            <v>3.0830545930736024E-3</v>
          </cell>
        </row>
      </sheetData>
      <sheetData sheetId="5">
        <row r="2">
          <cell r="I2">
            <v>0.10102235143769973</v>
          </cell>
        </row>
      </sheetData>
      <sheetData sheetId="6">
        <row r="2">
          <cell r="I2">
            <v>0.18103320078920032</v>
          </cell>
        </row>
      </sheetData>
      <sheetData sheetId="7">
        <row r="2">
          <cell r="I2">
            <v>0.1968530755707194</v>
          </cell>
        </row>
      </sheetData>
      <sheetData sheetId="8">
        <row r="2">
          <cell r="I2">
            <v>0.11410161539429917</v>
          </cell>
        </row>
      </sheetData>
      <sheetData sheetId="9">
        <row r="2">
          <cell r="I2">
            <v>-1.2142403936724461E-2</v>
          </cell>
        </row>
      </sheetData>
      <sheetData sheetId="10">
        <row r="2">
          <cell r="I2">
            <v>8.7687035961650311E-2</v>
          </cell>
        </row>
      </sheetData>
      <sheetData sheetId="11">
        <row r="2">
          <cell r="I2">
            <v>-0.3053044330446803</v>
          </cell>
        </row>
      </sheetData>
      <sheetData sheetId="12">
        <row r="2">
          <cell r="I2">
            <v>0.55873032239670795</v>
          </cell>
        </row>
      </sheetData>
      <sheetData sheetId="13">
        <row r="2">
          <cell r="I2">
            <v>0.69396852981055202</v>
          </cell>
        </row>
      </sheetData>
      <sheetData sheetId="14">
        <row r="2">
          <cell r="I2">
            <v>0.37701871178367335</v>
          </cell>
        </row>
      </sheetData>
      <sheetData sheetId="15">
        <row r="2">
          <cell r="I2">
            <v>0.57258926632970952</v>
          </cell>
        </row>
      </sheetData>
      <sheetData sheetId="16">
        <row r="2">
          <cell r="I2">
            <v>0.28043423231624726</v>
          </cell>
        </row>
      </sheetData>
      <sheetData sheetId="17">
        <row r="2">
          <cell r="I2">
            <v>5.8450489547587553E-2</v>
          </cell>
        </row>
      </sheetData>
      <sheetData sheetId="18">
        <row r="2">
          <cell r="I2">
            <v>0.17065762261382444</v>
          </cell>
        </row>
      </sheetData>
      <sheetData sheetId="19">
        <row r="2">
          <cell r="I2">
            <v>1.2561482441758491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FDF4-C34B-4D74-94AB-99D2BF21051A}">
  <dimension ref="B2:P44"/>
  <sheetViews>
    <sheetView workbookViewId="0">
      <selection activeCell="B22" sqref="B22"/>
    </sheetView>
  </sheetViews>
  <sheetFormatPr defaultRowHeight="15" x14ac:dyDescent="0.25"/>
  <cols>
    <col min="2" max="2" width="13.5703125" bestFit="1" customWidth="1"/>
    <col min="15" max="15" width="18.140625" bestFit="1" customWidth="1"/>
  </cols>
  <sheetData>
    <row r="2" spans="2:16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</row>
    <row r="3" spans="2:16" x14ac:dyDescent="0.25">
      <c r="B3" t="s">
        <v>15</v>
      </c>
      <c r="C3" s="10"/>
      <c r="D3" s="10"/>
      <c r="E3" s="10"/>
      <c r="F3" s="10"/>
      <c r="G3" s="10"/>
      <c r="H3" s="10"/>
      <c r="I3" s="10"/>
      <c r="J3" s="10"/>
      <c r="K3" s="10"/>
      <c r="L3" s="10"/>
    </row>
    <row r="4" spans="2:16" x14ac:dyDescent="0.25">
      <c r="B4" t="s">
        <v>6</v>
      </c>
      <c r="C4" s="10"/>
      <c r="D4" s="10"/>
      <c r="E4" s="10"/>
      <c r="F4" s="10"/>
      <c r="G4" s="10"/>
      <c r="H4" s="10"/>
      <c r="I4" s="10"/>
      <c r="J4" s="10"/>
      <c r="K4" s="10"/>
      <c r="L4" s="10"/>
      <c r="O4" t="s">
        <v>0</v>
      </c>
      <c r="P4" s="1" t="s">
        <v>8</v>
      </c>
    </row>
    <row r="5" spans="2:16" x14ac:dyDescent="0.25">
      <c r="B5" t="s">
        <v>7</v>
      </c>
      <c r="C5" s="10"/>
      <c r="D5" s="10"/>
      <c r="E5" s="10"/>
      <c r="F5" s="10"/>
      <c r="G5" s="10"/>
      <c r="H5" s="10"/>
      <c r="I5" s="10"/>
      <c r="J5" s="10"/>
      <c r="K5" s="10"/>
      <c r="L5" s="10"/>
      <c r="O5" t="s">
        <v>1</v>
      </c>
      <c r="P5" s="2" t="s">
        <v>9</v>
      </c>
    </row>
    <row r="6" spans="2:16" x14ac:dyDescent="0.25">
      <c r="B6" t="s">
        <v>13</v>
      </c>
      <c r="C6" s="10"/>
      <c r="D6" s="10"/>
      <c r="E6" s="10"/>
      <c r="F6" s="8"/>
      <c r="G6" s="10"/>
      <c r="H6" s="10"/>
      <c r="I6" s="10"/>
      <c r="J6" s="10"/>
      <c r="K6" s="10"/>
      <c r="L6" s="10"/>
      <c r="O6" t="s">
        <v>2</v>
      </c>
      <c r="P6" s="3" t="s">
        <v>10</v>
      </c>
    </row>
    <row r="7" spans="2:16" x14ac:dyDescent="0.25">
      <c r="B7" t="s">
        <v>14</v>
      </c>
      <c r="C7" s="10"/>
      <c r="D7" s="10"/>
      <c r="E7" s="10"/>
      <c r="F7" s="10"/>
      <c r="G7" s="10"/>
      <c r="H7" s="10"/>
      <c r="I7" s="10"/>
      <c r="J7" s="10"/>
      <c r="K7" s="10"/>
      <c r="L7" s="10"/>
      <c r="O7" t="s">
        <v>3</v>
      </c>
      <c r="P7" s="4" t="s">
        <v>11</v>
      </c>
    </row>
    <row r="8" spans="2:16" x14ac:dyDescent="0.25">
      <c r="B8" t="s">
        <v>5</v>
      </c>
      <c r="C8" s="10"/>
      <c r="D8" s="10"/>
      <c r="E8" s="10"/>
      <c r="F8" s="10"/>
      <c r="G8" s="10"/>
      <c r="H8" s="10"/>
      <c r="I8" s="10"/>
      <c r="J8" s="10"/>
      <c r="K8" s="10"/>
      <c r="L8" s="10"/>
      <c r="O8" t="s">
        <v>4</v>
      </c>
      <c r="P8" s="5" t="s">
        <v>12</v>
      </c>
    </row>
    <row r="9" spans="2:16" x14ac:dyDescent="0.25">
      <c r="B9" t="s">
        <v>19</v>
      </c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2:16" x14ac:dyDescent="0.25">
      <c r="B10" t="s">
        <v>20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2:16" x14ac:dyDescent="0.25">
      <c r="B11" t="s">
        <v>22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2:16" x14ac:dyDescent="0.25">
      <c r="B12" t="s">
        <v>21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2:16" x14ac:dyDescent="0.25">
      <c r="B13" t="s">
        <v>16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2:16" x14ac:dyDescent="0.25">
      <c r="B14" t="s">
        <v>17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</row>
    <row r="15" spans="2:16" x14ac:dyDescent="0.25">
      <c r="B15" t="s">
        <v>18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</row>
    <row r="16" spans="2:16" x14ac:dyDescent="0.25">
      <c r="B16" t="s">
        <v>23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</row>
    <row r="17" spans="2:16" x14ac:dyDescent="0.25">
      <c r="B17" t="s">
        <v>24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</row>
    <row r="18" spans="2:16" x14ac:dyDescent="0.25">
      <c r="B18" t="s">
        <v>25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</row>
    <row r="19" spans="2:16" x14ac:dyDescent="0.25">
      <c r="B19" t="s">
        <v>26</v>
      </c>
      <c r="C19" s="10"/>
      <c r="D19" s="10"/>
      <c r="E19" s="10"/>
      <c r="F19" s="10"/>
      <c r="G19" s="10"/>
      <c r="H19" s="10"/>
      <c r="I19" s="10"/>
      <c r="J19" s="10"/>
      <c r="K19" s="8"/>
      <c r="L19" s="8"/>
    </row>
    <row r="20" spans="2:16" x14ac:dyDescent="0.25">
      <c r="B20" t="s">
        <v>27</v>
      </c>
      <c r="C20" s="10"/>
      <c r="D20" s="10"/>
      <c r="E20" s="10"/>
      <c r="F20" s="10"/>
      <c r="G20" s="10"/>
      <c r="H20" s="10"/>
      <c r="I20" s="10"/>
      <c r="J20" s="10"/>
      <c r="K20" s="10"/>
      <c r="L20" s="10"/>
    </row>
    <row r="21" spans="2:16" x14ac:dyDescent="0.25">
      <c r="B21" t="s">
        <v>28</v>
      </c>
      <c r="C21" s="10"/>
      <c r="D21" s="10"/>
      <c r="E21" s="10"/>
      <c r="F21" s="10"/>
      <c r="G21" s="10"/>
      <c r="H21" s="10"/>
      <c r="I21" s="10"/>
      <c r="J21" s="10"/>
      <c r="K21" s="10"/>
      <c r="L21" s="10"/>
    </row>
    <row r="22" spans="2:16" x14ac:dyDescent="0.25">
      <c r="B22" t="s">
        <v>29</v>
      </c>
      <c r="C22" s="10"/>
      <c r="D22" s="10"/>
      <c r="E22" s="10"/>
      <c r="F22" s="10"/>
      <c r="G22" s="10"/>
      <c r="H22" s="10"/>
      <c r="I22" s="10"/>
      <c r="J22" s="10"/>
      <c r="K22" s="10"/>
      <c r="L22" s="10"/>
    </row>
    <row r="24" spans="2:16" x14ac:dyDescent="0.25">
      <c r="B24" t="s">
        <v>41</v>
      </c>
    </row>
    <row r="25" spans="2:16" x14ac:dyDescent="0.25">
      <c r="B25" t="s">
        <v>14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</row>
    <row r="26" spans="2:16" x14ac:dyDescent="0.25">
      <c r="B26" t="s">
        <v>15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O26" t="s">
        <v>42</v>
      </c>
      <c r="P26" s="1" t="s">
        <v>47</v>
      </c>
    </row>
    <row r="27" spans="2:16" x14ac:dyDescent="0.25">
      <c r="B27" t="s">
        <v>5</v>
      </c>
      <c r="C27" s="10"/>
      <c r="D27" s="10"/>
      <c r="E27" s="10"/>
      <c r="F27" s="10"/>
      <c r="G27" s="10"/>
      <c r="H27" s="10"/>
      <c r="I27" s="10"/>
      <c r="J27" s="10"/>
      <c r="K27" s="10"/>
      <c r="L27" s="10"/>
      <c r="O27" t="s">
        <v>43</v>
      </c>
      <c r="P27" s="2" t="s">
        <v>48</v>
      </c>
    </row>
    <row r="28" spans="2:16" x14ac:dyDescent="0.25">
      <c r="B28" t="s">
        <v>13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O28" t="s">
        <v>44</v>
      </c>
      <c r="P28" s="3" t="s">
        <v>49</v>
      </c>
    </row>
    <row r="29" spans="2:16" x14ac:dyDescent="0.25">
      <c r="B29" t="s">
        <v>6</v>
      </c>
      <c r="C29" s="10"/>
      <c r="D29" s="10"/>
      <c r="E29" s="10"/>
      <c r="F29" s="10"/>
      <c r="G29" s="10"/>
      <c r="H29" s="10"/>
      <c r="I29" s="10"/>
      <c r="J29" s="10"/>
      <c r="K29" s="10"/>
      <c r="L29" s="10"/>
      <c r="O29" t="s">
        <v>45</v>
      </c>
      <c r="P29" s="4" t="s">
        <v>50</v>
      </c>
    </row>
    <row r="30" spans="2:16" x14ac:dyDescent="0.25">
      <c r="B30" t="s">
        <v>16</v>
      </c>
      <c r="C30" s="10"/>
      <c r="D30" s="10"/>
      <c r="E30" s="10"/>
      <c r="F30" s="10"/>
      <c r="G30" s="10"/>
      <c r="H30" s="10"/>
      <c r="I30" s="10"/>
      <c r="J30" s="10"/>
      <c r="K30" s="10"/>
      <c r="L30" s="10"/>
      <c r="O30" t="s">
        <v>46</v>
      </c>
      <c r="P30" s="5" t="s">
        <v>51</v>
      </c>
    </row>
    <row r="31" spans="2:16" x14ac:dyDescent="0.25">
      <c r="B31" t="s">
        <v>7</v>
      </c>
      <c r="C31" s="10"/>
      <c r="D31" s="10"/>
      <c r="E31" s="10"/>
      <c r="F31" s="10"/>
      <c r="G31" s="10"/>
      <c r="H31" s="10"/>
      <c r="I31" s="10"/>
      <c r="J31" s="10"/>
      <c r="K31" s="10"/>
      <c r="L31" s="10"/>
    </row>
    <row r="32" spans="2:16" x14ac:dyDescent="0.25">
      <c r="B32" t="s">
        <v>28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</row>
    <row r="33" spans="2:12" x14ac:dyDescent="0.25">
      <c r="B33" t="s">
        <v>19</v>
      </c>
      <c r="C33" s="10"/>
      <c r="D33" s="10"/>
      <c r="E33" s="10"/>
      <c r="F33" s="10"/>
      <c r="G33" s="10"/>
      <c r="H33" s="10"/>
      <c r="I33" s="10"/>
      <c r="J33" s="10"/>
      <c r="K33" s="10"/>
      <c r="L33" s="10"/>
    </row>
    <row r="34" spans="2:12" x14ac:dyDescent="0.25">
      <c r="B34" t="s">
        <v>20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</row>
    <row r="35" spans="2:12" x14ac:dyDescent="0.25">
      <c r="B35" t="s">
        <v>17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</row>
    <row r="36" spans="2:12" x14ac:dyDescent="0.25">
      <c r="B36" t="s">
        <v>27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</row>
    <row r="37" spans="2:12" x14ac:dyDescent="0.25">
      <c r="B37" t="s">
        <v>18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</row>
    <row r="38" spans="2:12" x14ac:dyDescent="0.25">
      <c r="B38" t="s">
        <v>22</v>
      </c>
      <c r="C38" s="10"/>
      <c r="D38" s="10"/>
      <c r="E38" s="10"/>
      <c r="F38" s="10"/>
      <c r="G38" s="10"/>
      <c r="H38" s="10"/>
      <c r="I38" s="10"/>
      <c r="J38" s="10"/>
      <c r="K38" s="10"/>
      <c r="L38" s="10"/>
    </row>
    <row r="39" spans="2:12" x14ac:dyDescent="0.25">
      <c r="B39" t="s">
        <v>21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</row>
    <row r="40" spans="2:12" x14ac:dyDescent="0.25">
      <c r="B40" t="s">
        <v>25</v>
      </c>
      <c r="C40" s="10"/>
      <c r="D40" s="10"/>
      <c r="E40" s="10"/>
      <c r="F40" s="10"/>
      <c r="G40" s="10"/>
      <c r="H40" s="10"/>
      <c r="I40" s="10"/>
      <c r="J40" s="10"/>
      <c r="K40" s="10"/>
      <c r="L40" s="10"/>
    </row>
    <row r="41" spans="2:12" x14ac:dyDescent="0.25">
      <c r="B41" t="s">
        <v>23</v>
      </c>
      <c r="C41" s="10"/>
      <c r="D41" s="10"/>
      <c r="E41" s="10"/>
      <c r="F41" s="10"/>
      <c r="G41" s="10"/>
      <c r="H41" s="10"/>
      <c r="I41" s="10"/>
      <c r="J41" s="10"/>
      <c r="K41" s="10"/>
      <c r="L41" s="10"/>
    </row>
    <row r="42" spans="2:12" x14ac:dyDescent="0.25">
      <c r="B42" t="s">
        <v>24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</row>
    <row r="43" spans="2:12" x14ac:dyDescent="0.25">
      <c r="B43" t="s">
        <v>26</v>
      </c>
      <c r="C43" s="10"/>
      <c r="D43" s="10"/>
      <c r="E43" s="10"/>
      <c r="F43" s="10"/>
      <c r="G43" s="10"/>
      <c r="H43" s="10"/>
      <c r="I43" s="10"/>
      <c r="J43" s="10"/>
      <c r="K43" s="10"/>
      <c r="L43" s="10"/>
    </row>
    <row r="44" spans="2:12" x14ac:dyDescent="0.25">
      <c r="B44" t="s">
        <v>29</v>
      </c>
      <c r="C44" s="10"/>
      <c r="D44" s="10"/>
      <c r="E44" s="10"/>
      <c r="F44" s="10"/>
      <c r="G44" s="10"/>
      <c r="H44" s="10"/>
      <c r="I44" s="10"/>
      <c r="J44" s="10"/>
      <c r="K44" s="10"/>
      <c r="L44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AE71B-1C34-43A7-81C2-DE0CABC88F53}">
  <dimension ref="B2:P44"/>
  <sheetViews>
    <sheetView workbookViewId="0">
      <selection activeCell="N8" sqref="N8"/>
    </sheetView>
  </sheetViews>
  <sheetFormatPr defaultRowHeight="15" x14ac:dyDescent="0.25"/>
  <cols>
    <col min="2" max="2" width="13.5703125" bestFit="1" customWidth="1"/>
    <col min="15" max="15" width="18.140625" bestFit="1" customWidth="1"/>
  </cols>
  <sheetData>
    <row r="2" spans="2:16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</row>
    <row r="3" spans="2:16" x14ac:dyDescent="0.25">
      <c r="B3" t="s">
        <v>5</v>
      </c>
      <c r="C3" s="1" t="s">
        <v>8</v>
      </c>
      <c r="D3" s="2" t="s">
        <v>9</v>
      </c>
      <c r="E3" s="1" t="s">
        <v>8</v>
      </c>
      <c r="F3" s="3" t="s">
        <v>10</v>
      </c>
      <c r="G3" s="5" t="s">
        <v>12</v>
      </c>
      <c r="H3" s="1" t="s">
        <v>8</v>
      </c>
      <c r="I3" s="3" t="s">
        <v>10</v>
      </c>
      <c r="J3" s="1" t="s">
        <v>8</v>
      </c>
      <c r="K3" s="2" t="s">
        <v>9</v>
      </c>
      <c r="L3" s="2" t="s">
        <v>9</v>
      </c>
    </row>
    <row r="4" spans="2:16" x14ac:dyDescent="0.25">
      <c r="B4" t="s">
        <v>6</v>
      </c>
      <c r="C4" s="1" t="s">
        <v>8</v>
      </c>
      <c r="D4" s="1" t="s">
        <v>8</v>
      </c>
      <c r="E4" s="1" t="s">
        <v>8</v>
      </c>
      <c r="F4" s="1" t="s">
        <v>8</v>
      </c>
      <c r="G4" s="1" t="s">
        <v>8</v>
      </c>
      <c r="H4" s="1" t="s">
        <v>8</v>
      </c>
      <c r="I4" s="2" t="s">
        <v>9</v>
      </c>
      <c r="J4" s="1" t="s">
        <v>8</v>
      </c>
      <c r="K4" s="2" t="s">
        <v>9</v>
      </c>
      <c r="L4" s="3" t="s">
        <v>10</v>
      </c>
      <c r="O4" t="s">
        <v>0</v>
      </c>
      <c r="P4" s="1" t="s">
        <v>8</v>
      </c>
    </row>
    <row r="5" spans="2:16" x14ac:dyDescent="0.25">
      <c r="B5" t="s">
        <v>7</v>
      </c>
      <c r="C5" s="1" t="s">
        <v>8</v>
      </c>
      <c r="D5" s="1" t="s">
        <v>8</v>
      </c>
      <c r="E5" s="2" t="s">
        <v>9</v>
      </c>
      <c r="F5" s="1" t="s">
        <v>8</v>
      </c>
      <c r="G5" s="1" t="s">
        <v>8</v>
      </c>
      <c r="H5" s="2" t="s">
        <v>9</v>
      </c>
      <c r="I5" s="2" t="s">
        <v>9</v>
      </c>
      <c r="J5" s="2" t="s">
        <v>9</v>
      </c>
      <c r="K5" s="5" t="s">
        <v>12</v>
      </c>
      <c r="L5" s="2" t="s">
        <v>9</v>
      </c>
      <c r="O5" t="s">
        <v>1</v>
      </c>
      <c r="P5" s="2" t="s">
        <v>9</v>
      </c>
    </row>
    <row r="6" spans="2:16" x14ac:dyDescent="0.25">
      <c r="B6" t="s">
        <v>13</v>
      </c>
      <c r="C6" s="1" t="s">
        <v>8</v>
      </c>
      <c r="D6" s="1" t="s">
        <v>8</v>
      </c>
      <c r="E6" s="2" t="s">
        <v>9</v>
      </c>
      <c r="F6" s="8" t="s">
        <v>52</v>
      </c>
      <c r="G6" s="1" t="s">
        <v>8</v>
      </c>
      <c r="H6" s="5" t="s">
        <v>12</v>
      </c>
      <c r="I6" s="1" t="s">
        <v>8</v>
      </c>
      <c r="J6" s="2" t="s">
        <v>9</v>
      </c>
      <c r="K6" s="4" t="s">
        <v>11</v>
      </c>
      <c r="L6" s="1" t="s">
        <v>8</v>
      </c>
      <c r="O6" t="s">
        <v>2</v>
      </c>
      <c r="P6" s="3" t="s">
        <v>10</v>
      </c>
    </row>
    <row r="7" spans="2:16" x14ac:dyDescent="0.25">
      <c r="B7" t="s">
        <v>14</v>
      </c>
      <c r="C7" s="2" t="s">
        <v>9</v>
      </c>
      <c r="D7" s="2" t="s">
        <v>9</v>
      </c>
      <c r="E7" s="2" t="s">
        <v>9</v>
      </c>
      <c r="F7" s="5" t="s">
        <v>12</v>
      </c>
      <c r="G7" s="2" t="s">
        <v>9</v>
      </c>
      <c r="H7" s="1" t="s">
        <v>8</v>
      </c>
      <c r="I7" s="2" t="s">
        <v>9</v>
      </c>
      <c r="J7" s="4" t="s">
        <v>11</v>
      </c>
      <c r="K7" s="1" t="s">
        <v>8</v>
      </c>
      <c r="L7" s="2" t="s">
        <v>9</v>
      </c>
      <c r="O7" t="s">
        <v>3</v>
      </c>
      <c r="P7" s="4" t="s">
        <v>11</v>
      </c>
    </row>
    <row r="8" spans="2:16" x14ac:dyDescent="0.25">
      <c r="B8" t="s">
        <v>15</v>
      </c>
      <c r="C8" s="2" t="s">
        <v>9</v>
      </c>
      <c r="D8" s="1" t="s">
        <v>8</v>
      </c>
      <c r="E8" s="1" t="s">
        <v>8</v>
      </c>
      <c r="F8" s="2" t="s">
        <v>9</v>
      </c>
      <c r="G8" s="2" t="s">
        <v>9</v>
      </c>
      <c r="H8" s="2" t="s">
        <v>9</v>
      </c>
      <c r="I8" s="2" t="s">
        <v>9</v>
      </c>
      <c r="J8" s="1" t="s">
        <v>8</v>
      </c>
      <c r="K8" s="1" t="s">
        <v>8</v>
      </c>
      <c r="L8" s="1" t="s">
        <v>8</v>
      </c>
      <c r="O8" t="s">
        <v>4</v>
      </c>
      <c r="P8" s="5" t="s">
        <v>12</v>
      </c>
    </row>
    <row r="9" spans="2:16" x14ac:dyDescent="0.25">
      <c r="B9" t="s">
        <v>16</v>
      </c>
      <c r="C9" s="2" t="s">
        <v>9</v>
      </c>
      <c r="D9" s="3" t="s">
        <v>10</v>
      </c>
      <c r="E9" s="1" t="s">
        <v>8</v>
      </c>
      <c r="F9" s="2" t="s">
        <v>9</v>
      </c>
      <c r="G9" s="1" t="s">
        <v>8</v>
      </c>
      <c r="H9" s="1" t="s">
        <v>8</v>
      </c>
      <c r="I9" s="1" t="s">
        <v>8</v>
      </c>
      <c r="J9" s="2" t="s">
        <v>9</v>
      </c>
      <c r="K9" s="1" t="s">
        <v>8</v>
      </c>
      <c r="L9" s="1" t="s">
        <v>8</v>
      </c>
    </row>
    <row r="10" spans="2:16" x14ac:dyDescent="0.25">
      <c r="B10" t="s">
        <v>17</v>
      </c>
      <c r="C10" s="2" t="s">
        <v>9</v>
      </c>
      <c r="D10" s="3" t="s">
        <v>10</v>
      </c>
      <c r="E10" s="3" t="s">
        <v>10</v>
      </c>
      <c r="F10" s="1" t="s">
        <v>8</v>
      </c>
      <c r="G10" s="4" t="s">
        <v>11</v>
      </c>
      <c r="H10" s="4" t="s">
        <v>11</v>
      </c>
      <c r="I10" s="3" t="s">
        <v>10</v>
      </c>
      <c r="J10" s="4" t="s">
        <v>11</v>
      </c>
      <c r="K10" s="4" t="s">
        <v>11</v>
      </c>
      <c r="L10" s="4" t="s">
        <v>11</v>
      </c>
    </row>
    <row r="11" spans="2:16" x14ac:dyDescent="0.25">
      <c r="B11" t="s">
        <v>18</v>
      </c>
      <c r="C11" s="3" t="s">
        <v>10</v>
      </c>
      <c r="D11" s="4" t="s">
        <v>11</v>
      </c>
      <c r="E11" s="5" t="s">
        <v>12</v>
      </c>
      <c r="F11" s="5" t="s">
        <v>12</v>
      </c>
      <c r="G11" s="3" t="s">
        <v>10</v>
      </c>
      <c r="H11" s="3" t="s">
        <v>10</v>
      </c>
      <c r="I11" s="3" t="s">
        <v>10</v>
      </c>
      <c r="J11" s="3" t="s">
        <v>10</v>
      </c>
      <c r="K11" s="3" t="s">
        <v>10</v>
      </c>
      <c r="L11" s="4" t="s">
        <v>11</v>
      </c>
    </row>
    <row r="12" spans="2:16" x14ac:dyDescent="0.25">
      <c r="B12" t="s">
        <v>19</v>
      </c>
      <c r="C12" s="3" t="s">
        <v>10</v>
      </c>
      <c r="D12" s="2" t="s">
        <v>9</v>
      </c>
      <c r="E12" s="4" t="s">
        <v>11</v>
      </c>
      <c r="F12" s="3" t="s">
        <v>10</v>
      </c>
      <c r="G12" s="3" t="s">
        <v>10</v>
      </c>
      <c r="H12" s="2" t="s">
        <v>9</v>
      </c>
      <c r="I12" s="3" t="s">
        <v>10</v>
      </c>
      <c r="J12" s="5" t="s">
        <v>12</v>
      </c>
      <c r="K12" s="2" t="s">
        <v>9</v>
      </c>
      <c r="L12" s="2" t="s">
        <v>9</v>
      </c>
    </row>
    <row r="13" spans="2:16" x14ac:dyDescent="0.25">
      <c r="B13" t="s">
        <v>20</v>
      </c>
      <c r="C13" s="3" t="s">
        <v>10</v>
      </c>
      <c r="D13" s="2" t="s">
        <v>9</v>
      </c>
      <c r="E13" s="3" t="s">
        <v>10</v>
      </c>
      <c r="F13" s="4" t="s">
        <v>11</v>
      </c>
      <c r="G13" s="2" t="s">
        <v>9</v>
      </c>
      <c r="H13" s="3" t="s">
        <v>10</v>
      </c>
      <c r="I13" s="1" t="s">
        <v>8</v>
      </c>
      <c r="J13" s="3" t="s">
        <v>10</v>
      </c>
      <c r="K13" s="2" t="s">
        <v>9</v>
      </c>
      <c r="L13" s="3" t="s">
        <v>10</v>
      </c>
    </row>
    <row r="14" spans="2:16" x14ac:dyDescent="0.25">
      <c r="B14" t="s">
        <v>21</v>
      </c>
      <c r="C14" s="3" t="s">
        <v>10</v>
      </c>
      <c r="D14" s="3" t="s">
        <v>10</v>
      </c>
      <c r="E14" s="3" t="s">
        <v>10</v>
      </c>
      <c r="F14" s="4" t="s">
        <v>11</v>
      </c>
      <c r="G14" s="4" t="s">
        <v>11</v>
      </c>
      <c r="H14" s="2" t="s">
        <v>9</v>
      </c>
      <c r="I14" s="4" t="s">
        <v>11</v>
      </c>
      <c r="J14" s="5" t="s">
        <v>12</v>
      </c>
      <c r="K14" s="4" t="s">
        <v>11</v>
      </c>
      <c r="L14" s="4" t="s">
        <v>11</v>
      </c>
    </row>
    <row r="15" spans="2:16" x14ac:dyDescent="0.25">
      <c r="B15" t="s">
        <v>22</v>
      </c>
      <c r="C15" s="4" t="s">
        <v>11</v>
      </c>
      <c r="D15" s="3" t="s">
        <v>10</v>
      </c>
      <c r="E15" s="2" t="s">
        <v>9</v>
      </c>
      <c r="F15" s="2" t="s">
        <v>9</v>
      </c>
      <c r="G15" s="2" t="s">
        <v>9</v>
      </c>
      <c r="H15" s="3" t="s">
        <v>10</v>
      </c>
      <c r="I15" s="5" t="s">
        <v>12</v>
      </c>
      <c r="J15" s="2" t="s">
        <v>9</v>
      </c>
      <c r="K15" s="3" t="s">
        <v>10</v>
      </c>
      <c r="L15" s="3" t="s">
        <v>10</v>
      </c>
    </row>
    <row r="16" spans="2:16" x14ac:dyDescent="0.25">
      <c r="B16" t="s">
        <v>23</v>
      </c>
      <c r="C16" s="4" t="s">
        <v>11</v>
      </c>
      <c r="D16" s="4" t="s">
        <v>11</v>
      </c>
      <c r="E16" s="4" t="s">
        <v>11</v>
      </c>
      <c r="F16" s="4" t="s">
        <v>11</v>
      </c>
      <c r="G16" s="4" t="s">
        <v>11</v>
      </c>
      <c r="H16" s="4" t="s">
        <v>11</v>
      </c>
      <c r="I16" s="4" t="s">
        <v>11</v>
      </c>
      <c r="J16" s="4" t="s">
        <v>11</v>
      </c>
      <c r="K16" s="3" t="s">
        <v>10</v>
      </c>
      <c r="L16" s="4" t="s">
        <v>11</v>
      </c>
    </row>
    <row r="17" spans="2:16" x14ac:dyDescent="0.25">
      <c r="B17" t="s">
        <v>24</v>
      </c>
      <c r="C17" s="4" t="s">
        <v>11</v>
      </c>
      <c r="D17" s="4" t="s">
        <v>11</v>
      </c>
      <c r="E17" s="3" t="s">
        <v>10</v>
      </c>
      <c r="F17" s="3" t="s">
        <v>10</v>
      </c>
      <c r="G17" s="3" t="s">
        <v>10</v>
      </c>
      <c r="H17" s="3" t="s">
        <v>10</v>
      </c>
      <c r="I17" s="1" t="s">
        <v>8</v>
      </c>
      <c r="J17" s="1" t="s">
        <v>8</v>
      </c>
      <c r="K17" s="1" t="s">
        <v>8</v>
      </c>
      <c r="L17" s="1" t="s">
        <v>8</v>
      </c>
    </row>
    <row r="18" spans="2:16" x14ac:dyDescent="0.25">
      <c r="B18" t="s">
        <v>25</v>
      </c>
      <c r="C18" s="4" t="s">
        <v>11</v>
      </c>
      <c r="D18" s="4" t="s">
        <v>11</v>
      </c>
      <c r="E18" s="4" t="s">
        <v>11</v>
      </c>
      <c r="F18" s="1" t="s">
        <v>8</v>
      </c>
      <c r="G18" s="3" t="s">
        <v>10</v>
      </c>
      <c r="H18" s="4" t="s">
        <v>11</v>
      </c>
      <c r="I18" s="4" t="s">
        <v>11</v>
      </c>
      <c r="J18" s="3" t="s">
        <v>10</v>
      </c>
      <c r="K18" s="4" t="s">
        <v>11</v>
      </c>
      <c r="L18" s="5" t="s">
        <v>12</v>
      </c>
    </row>
    <row r="19" spans="2:16" x14ac:dyDescent="0.25">
      <c r="B19" t="s">
        <v>26</v>
      </c>
      <c r="C19" s="5" t="s">
        <v>12</v>
      </c>
      <c r="D19" s="5" t="s">
        <v>12</v>
      </c>
      <c r="E19" s="5" t="s">
        <v>12</v>
      </c>
      <c r="F19" s="4" t="s">
        <v>11</v>
      </c>
      <c r="G19" s="4" t="s">
        <v>11</v>
      </c>
      <c r="H19" s="5" t="s">
        <v>12</v>
      </c>
      <c r="I19" s="5" t="s">
        <v>12</v>
      </c>
      <c r="J19" s="4" t="s">
        <v>11</v>
      </c>
      <c r="K19" s="8" t="s">
        <v>52</v>
      </c>
      <c r="L19" s="8" t="s">
        <v>52</v>
      </c>
    </row>
    <row r="20" spans="2:16" x14ac:dyDescent="0.25">
      <c r="B20" t="s">
        <v>27</v>
      </c>
      <c r="C20" s="5" t="s">
        <v>12</v>
      </c>
      <c r="D20" s="5" t="s">
        <v>12</v>
      </c>
      <c r="E20" s="5" t="s">
        <v>12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5" t="s">
        <v>12</v>
      </c>
    </row>
    <row r="21" spans="2:16" x14ac:dyDescent="0.25">
      <c r="B21" t="s">
        <v>28</v>
      </c>
      <c r="C21" s="5" t="s">
        <v>12</v>
      </c>
      <c r="D21" s="5" t="s">
        <v>12</v>
      </c>
      <c r="E21" s="4" t="s">
        <v>11</v>
      </c>
      <c r="F21" s="2" t="s">
        <v>9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5" t="s">
        <v>12</v>
      </c>
    </row>
    <row r="22" spans="2:16" x14ac:dyDescent="0.25">
      <c r="B22" t="s">
        <v>29</v>
      </c>
      <c r="C22" s="5" t="s">
        <v>12</v>
      </c>
      <c r="D22" s="5" t="s">
        <v>12</v>
      </c>
      <c r="E22" s="5" t="s">
        <v>12</v>
      </c>
      <c r="F22" s="5" t="s">
        <v>12</v>
      </c>
      <c r="G22" s="5" t="s">
        <v>12</v>
      </c>
      <c r="H22" s="4" t="s">
        <v>11</v>
      </c>
      <c r="I22" s="4" t="s">
        <v>11</v>
      </c>
      <c r="J22" s="3" t="s">
        <v>10</v>
      </c>
      <c r="K22" s="5" t="s">
        <v>12</v>
      </c>
      <c r="L22" s="5" t="s">
        <v>12</v>
      </c>
    </row>
    <row r="24" spans="2:16" x14ac:dyDescent="0.25">
      <c r="B24" t="s">
        <v>41</v>
      </c>
    </row>
    <row r="25" spans="2:16" x14ac:dyDescent="0.25">
      <c r="B25" t="s">
        <v>14</v>
      </c>
      <c r="C25" s="1" t="s">
        <v>47</v>
      </c>
      <c r="D25" s="2" t="s">
        <v>48</v>
      </c>
      <c r="E25" s="2" t="s">
        <v>48</v>
      </c>
      <c r="F25" s="3" t="s">
        <v>49</v>
      </c>
      <c r="G25" s="1" t="s">
        <v>47</v>
      </c>
      <c r="H25" s="1" t="s">
        <v>47</v>
      </c>
      <c r="I25" s="1" t="s">
        <v>47</v>
      </c>
      <c r="J25" s="3" t="s">
        <v>49</v>
      </c>
      <c r="K25" s="2" t="s">
        <v>48</v>
      </c>
      <c r="L25" s="2" t="s">
        <v>48</v>
      </c>
    </row>
    <row r="26" spans="2:16" x14ac:dyDescent="0.25">
      <c r="B26" t="s">
        <v>15</v>
      </c>
      <c r="C26" s="1" t="s">
        <v>47</v>
      </c>
      <c r="D26" s="1" t="s">
        <v>47</v>
      </c>
      <c r="E26" s="1" t="s">
        <v>47</v>
      </c>
      <c r="F26" s="2" t="s">
        <v>48</v>
      </c>
      <c r="G26" s="1" t="s">
        <v>47</v>
      </c>
      <c r="H26" s="1" t="s">
        <v>47</v>
      </c>
      <c r="I26" s="2" t="s">
        <v>48</v>
      </c>
      <c r="J26" s="1" t="s">
        <v>47</v>
      </c>
      <c r="K26" s="1" t="s">
        <v>47</v>
      </c>
      <c r="L26" s="2" t="s">
        <v>48</v>
      </c>
      <c r="O26" t="s">
        <v>42</v>
      </c>
      <c r="P26" s="1" t="s">
        <v>47</v>
      </c>
    </row>
    <row r="27" spans="2:16" x14ac:dyDescent="0.25">
      <c r="B27" t="s">
        <v>5</v>
      </c>
      <c r="C27" s="1" t="s">
        <v>47</v>
      </c>
      <c r="D27" s="1" t="s">
        <v>47</v>
      </c>
      <c r="E27" s="1" t="s">
        <v>47</v>
      </c>
      <c r="F27" s="2" t="s">
        <v>48</v>
      </c>
      <c r="G27" s="2" t="s">
        <v>48</v>
      </c>
      <c r="H27" s="1" t="s">
        <v>47</v>
      </c>
      <c r="I27" s="2" t="s">
        <v>48</v>
      </c>
      <c r="J27" s="1" t="s">
        <v>47</v>
      </c>
      <c r="K27" s="1" t="s">
        <v>47</v>
      </c>
      <c r="L27" s="2" t="s">
        <v>48</v>
      </c>
      <c r="O27" t="s">
        <v>43</v>
      </c>
      <c r="P27" s="2" t="s">
        <v>48</v>
      </c>
    </row>
    <row r="28" spans="2:16" x14ac:dyDescent="0.25">
      <c r="B28" t="s">
        <v>13</v>
      </c>
      <c r="C28" s="1" t="s">
        <v>47</v>
      </c>
      <c r="D28" s="1" t="s">
        <v>47</v>
      </c>
      <c r="E28" s="2" t="s">
        <v>48</v>
      </c>
      <c r="F28" s="1" t="s">
        <v>47</v>
      </c>
      <c r="G28" s="1" t="s">
        <v>47</v>
      </c>
      <c r="H28" s="5" t="s">
        <v>51</v>
      </c>
      <c r="I28" s="1" t="s">
        <v>47</v>
      </c>
      <c r="J28" s="4" t="s">
        <v>50</v>
      </c>
      <c r="K28" s="5" t="s">
        <v>51</v>
      </c>
      <c r="L28" s="1" t="s">
        <v>47</v>
      </c>
      <c r="O28" t="s">
        <v>44</v>
      </c>
      <c r="P28" s="3" t="s">
        <v>49</v>
      </c>
    </row>
    <row r="29" spans="2:16" x14ac:dyDescent="0.25">
      <c r="B29" t="s">
        <v>6</v>
      </c>
      <c r="C29" s="2" t="s">
        <v>48</v>
      </c>
      <c r="D29" s="2" t="s">
        <v>48</v>
      </c>
      <c r="E29" s="2" t="s">
        <v>48</v>
      </c>
      <c r="F29" s="3" t="s">
        <v>49</v>
      </c>
      <c r="G29" s="1" t="s">
        <v>47</v>
      </c>
      <c r="H29" s="2" t="s">
        <v>48</v>
      </c>
      <c r="I29" s="3" t="s">
        <v>49</v>
      </c>
      <c r="J29" s="2" t="s">
        <v>48</v>
      </c>
      <c r="K29" s="2" t="s">
        <v>48</v>
      </c>
      <c r="L29" s="3" t="s">
        <v>49</v>
      </c>
      <c r="O29" t="s">
        <v>45</v>
      </c>
      <c r="P29" s="4" t="s">
        <v>50</v>
      </c>
    </row>
    <row r="30" spans="2:16" x14ac:dyDescent="0.25">
      <c r="B30" t="s">
        <v>16</v>
      </c>
      <c r="C30" s="2" t="s">
        <v>48</v>
      </c>
      <c r="D30" s="3" t="s">
        <v>49</v>
      </c>
      <c r="E30" s="1" t="s">
        <v>47</v>
      </c>
      <c r="F30" s="1" t="s">
        <v>47</v>
      </c>
      <c r="G30" s="2" t="s">
        <v>48</v>
      </c>
      <c r="H30" s="1" t="s">
        <v>47</v>
      </c>
      <c r="I30" s="1" t="s">
        <v>47</v>
      </c>
      <c r="J30" s="1" t="s">
        <v>47</v>
      </c>
      <c r="K30" s="1" t="s">
        <v>47</v>
      </c>
      <c r="L30" s="1" t="s">
        <v>47</v>
      </c>
      <c r="O30" t="s">
        <v>46</v>
      </c>
      <c r="P30" s="5" t="s">
        <v>51</v>
      </c>
    </row>
    <row r="31" spans="2:16" x14ac:dyDescent="0.25">
      <c r="B31" t="s">
        <v>7</v>
      </c>
      <c r="C31" s="2" t="s">
        <v>48</v>
      </c>
      <c r="D31" s="1" t="s">
        <v>47</v>
      </c>
      <c r="E31" s="2" t="s">
        <v>48</v>
      </c>
      <c r="F31" s="2" t="s">
        <v>48</v>
      </c>
      <c r="G31" s="2" t="s">
        <v>48</v>
      </c>
      <c r="H31" s="2" t="s">
        <v>48</v>
      </c>
      <c r="I31" s="2" t="s">
        <v>48</v>
      </c>
      <c r="J31" s="1" t="s">
        <v>47</v>
      </c>
      <c r="K31" s="3" t="s">
        <v>49</v>
      </c>
      <c r="L31" s="2" t="s">
        <v>48</v>
      </c>
    </row>
    <row r="32" spans="2:16" x14ac:dyDescent="0.25">
      <c r="B32" t="s">
        <v>28</v>
      </c>
      <c r="C32" s="2" t="s">
        <v>48</v>
      </c>
      <c r="D32" s="2" t="s">
        <v>48</v>
      </c>
      <c r="E32" s="1" t="s">
        <v>47</v>
      </c>
      <c r="F32" s="1" t="s">
        <v>47</v>
      </c>
      <c r="G32" s="2" t="s">
        <v>48</v>
      </c>
      <c r="H32" s="3" t="s">
        <v>49</v>
      </c>
      <c r="I32" s="2" t="s">
        <v>48</v>
      </c>
      <c r="J32" s="4" t="s">
        <v>50</v>
      </c>
      <c r="K32" s="2" t="s">
        <v>48</v>
      </c>
      <c r="L32" s="1" t="s">
        <v>47</v>
      </c>
    </row>
    <row r="33" spans="2:12" x14ac:dyDescent="0.25">
      <c r="B33" t="s">
        <v>19</v>
      </c>
      <c r="C33" s="3" t="s">
        <v>49</v>
      </c>
      <c r="D33" s="2" t="s">
        <v>48</v>
      </c>
      <c r="E33" s="4" t="s">
        <v>50</v>
      </c>
      <c r="F33" s="4" t="s">
        <v>50</v>
      </c>
      <c r="G33" s="3" t="s">
        <v>49</v>
      </c>
      <c r="H33" s="2" t="s">
        <v>48</v>
      </c>
      <c r="I33" s="3" t="s">
        <v>49</v>
      </c>
      <c r="J33" s="3" t="s">
        <v>49</v>
      </c>
      <c r="K33" s="2" t="s">
        <v>48</v>
      </c>
      <c r="L33" s="3" t="s">
        <v>49</v>
      </c>
    </row>
    <row r="34" spans="2:12" x14ac:dyDescent="0.25">
      <c r="B34" t="s">
        <v>20</v>
      </c>
      <c r="C34" s="3" t="s">
        <v>49</v>
      </c>
      <c r="D34" s="3" t="s">
        <v>49</v>
      </c>
      <c r="E34" s="3" t="s">
        <v>49</v>
      </c>
      <c r="F34" s="3" t="s">
        <v>49</v>
      </c>
      <c r="G34" s="3" t="s">
        <v>49</v>
      </c>
      <c r="H34" s="4" t="s">
        <v>50</v>
      </c>
      <c r="I34" s="4" t="s">
        <v>50</v>
      </c>
      <c r="J34" s="2" t="s">
        <v>48</v>
      </c>
      <c r="K34" s="3" t="s">
        <v>49</v>
      </c>
      <c r="L34" s="3" t="s">
        <v>49</v>
      </c>
    </row>
    <row r="35" spans="2:12" x14ac:dyDescent="0.25">
      <c r="B35" t="s">
        <v>17</v>
      </c>
      <c r="C35" s="3" t="s">
        <v>49</v>
      </c>
      <c r="D35" s="4" t="s">
        <v>50</v>
      </c>
      <c r="E35" s="3" t="s">
        <v>49</v>
      </c>
      <c r="F35" s="2" t="s">
        <v>48</v>
      </c>
      <c r="G35" s="4" t="s">
        <v>50</v>
      </c>
      <c r="H35" s="3" t="s">
        <v>49</v>
      </c>
      <c r="I35" s="3" t="s">
        <v>49</v>
      </c>
      <c r="J35" s="3" t="s">
        <v>49</v>
      </c>
      <c r="K35" s="4" t="s">
        <v>50</v>
      </c>
      <c r="L35" s="4" t="s">
        <v>50</v>
      </c>
    </row>
    <row r="36" spans="2:12" x14ac:dyDescent="0.25">
      <c r="B36" t="s">
        <v>27</v>
      </c>
      <c r="C36" s="3" t="s">
        <v>49</v>
      </c>
      <c r="D36" s="4" t="s">
        <v>50</v>
      </c>
      <c r="E36" s="5" t="s">
        <v>51</v>
      </c>
      <c r="F36" s="4" t="s">
        <v>50</v>
      </c>
      <c r="G36" s="5" t="s">
        <v>51</v>
      </c>
      <c r="H36" s="5" t="s">
        <v>51</v>
      </c>
      <c r="I36" s="5" t="s">
        <v>51</v>
      </c>
      <c r="J36" s="5" t="s">
        <v>51</v>
      </c>
      <c r="K36" s="5" t="s">
        <v>51</v>
      </c>
      <c r="L36" s="5" t="s">
        <v>51</v>
      </c>
    </row>
    <row r="37" spans="2:12" x14ac:dyDescent="0.25">
      <c r="B37" t="s">
        <v>18</v>
      </c>
      <c r="C37" s="4" t="s">
        <v>50</v>
      </c>
      <c r="D37" s="4" t="s">
        <v>50</v>
      </c>
      <c r="E37" s="4" t="s">
        <v>50</v>
      </c>
      <c r="F37" s="5" t="s">
        <v>51</v>
      </c>
      <c r="G37" s="3" t="s">
        <v>49</v>
      </c>
      <c r="H37" s="3" t="s">
        <v>49</v>
      </c>
      <c r="I37" s="3" t="s">
        <v>49</v>
      </c>
      <c r="J37" s="3" t="s">
        <v>49</v>
      </c>
      <c r="K37" s="4" t="s">
        <v>50</v>
      </c>
      <c r="L37" s="4" t="s">
        <v>50</v>
      </c>
    </row>
    <row r="38" spans="2:12" x14ac:dyDescent="0.25">
      <c r="B38" t="s">
        <v>22</v>
      </c>
      <c r="C38" s="4" t="s">
        <v>50</v>
      </c>
      <c r="D38" s="3" t="s">
        <v>49</v>
      </c>
      <c r="E38" s="3" t="s">
        <v>49</v>
      </c>
      <c r="F38" s="3" t="s">
        <v>49</v>
      </c>
      <c r="G38" s="3" t="s">
        <v>49</v>
      </c>
      <c r="H38" s="4" t="s">
        <v>50</v>
      </c>
      <c r="I38" s="5" t="s">
        <v>51</v>
      </c>
      <c r="J38" s="2" t="s">
        <v>48</v>
      </c>
      <c r="K38" s="3" t="s">
        <v>49</v>
      </c>
      <c r="L38" s="3" t="s">
        <v>49</v>
      </c>
    </row>
    <row r="39" spans="2:12" x14ac:dyDescent="0.25">
      <c r="B39" t="s">
        <v>21</v>
      </c>
      <c r="C39" s="4" t="s">
        <v>50</v>
      </c>
      <c r="D39" s="4" t="s">
        <v>50</v>
      </c>
      <c r="E39" s="3" t="s">
        <v>49</v>
      </c>
      <c r="F39" s="5" t="s">
        <v>51</v>
      </c>
      <c r="G39" s="4" t="s">
        <v>50</v>
      </c>
      <c r="H39" s="2" t="s">
        <v>48</v>
      </c>
      <c r="I39" s="4" t="s">
        <v>50</v>
      </c>
      <c r="J39" s="5" t="s">
        <v>51</v>
      </c>
      <c r="K39" s="4" t="s">
        <v>50</v>
      </c>
      <c r="L39" s="4" t="s">
        <v>50</v>
      </c>
    </row>
    <row r="40" spans="2:12" x14ac:dyDescent="0.25">
      <c r="B40" t="s">
        <v>25</v>
      </c>
      <c r="C40" s="4" t="s">
        <v>50</v>
      </c>
      <c r="D40" s="3" t="s">
        <v>49</v>
      </c>
      <c r="E40" s="4" t="s">
        <v>50</v>
      </c>
      <c r="F40" s="1" t="s">
        <v>47</v>
      </c>
      <c r="G40" s="4" t="s">
        <v>50</v>
      </c>
      <c r="H40" s="3" t="s">
        <v>49</v>
      </c>
      <c r="I40" s="4" t="s">
        <v>50</v>
      </c>
      <c r="J40" s="4" t="s">
        <v>50</v>
      </c>
      <c r="K40" s="4" t="s">
        <v>50</v>
      </c>
      <c r="L40" s="5" t="s">
        <v>51</v>
      </c>
    </row>
    <row r="41" spans="2:12" x14ac:dyDescent="0.25">
      <c r="B41" t="s">
        <v>23</v>
      </c>
      <c r="C41" s="5" t="s">
        <v>51</v>
      </c>
      <c r="D41" s="5" t="s">
        <v>51</v>
      </c>
      <c r="E41" s="5" t="s">
        <v>51</v>
      </c>
      <c r="F41" s="4" t="s">
        <v>50</v>
      </c>
      <c r="G41" s="5" t="s">
        <v>51</v>
      </c>
      <c r="H41" s="4" t="s">
        <v>50</v>
      </c>
      <c r="I41" s="4" t="s">
        <v>50</v>
      </c>
      <c r="J41" s="4" t="s">
        <v>50</v>
      </c>
      <c r="K41" s="3" t="s">
        <v>49</v>
      </c>
      <c r="L41" s="4" t="s">
        <v>50</v>
      </c>
    </row>
    <row r="42" spans="2:12" x14ac:dyDescent="0.25">
      <c r="B42" t="s">
        <v>24</v>
      </c>
      <c r="C42" s="5" t="s">
        <v>51</v>
      </c>
      <c r="D42" s="5" t="s">
        <v>51</v>
      </c>
      <c r="E42" s="4" t="s">
        <v>50</v>
      </c>
      <c r="F42" s="4" t="s">
        <v>50</v>
      </c>
      <c r="G42" s="4" t="s">
        <v>50</v>
      </c>
      <c r="H42" s="4" t="s">
        <v>50</v>
      </c>
      <c r="I42" s="1" t="s">
        <v>47</v>
      </c>
      <c r="J42" s="2" t="s">
        <v>48</v>
      </c>
      <c r="K42" s="1" t="s">
        <v>47</v>
      </c>
      <c r="L42" s="1" t="s">
        <v>47</v>
      </c>
    </row>
    <row r="43" spans="2:12" x14ac:dyDescent="0.25">
      <c r="B43" t="s">
        <v>26</v>
      </c>
      <c r="C43" s="5" t="s">
        <v>51</v>
      </c>
      <c r="D43" s="5" t="s">
        <v>51</v>
      </c>
      <c r="E43" s="5" t="s">
        <v>51</v>
      </c>
      <c r="F43" s="5" t="s">
        <v>51</v>
      </c>
      <c r="G43" s="5" t="s">
        <v>51</v>
      </c>
      <c r="H43" s="5" t="s">
        <v>51</v>
      </c>
      <c r="I43" s="5" t="s">
        <v>51</v>
      </c>
      <c r="J43" s="5" t="s">
        <v>51</v>
      </c>
      <c r="K43" s="5" t="s">
        <v>51</v>
      </c>
      <c r="L43" s="5" t="s">
        <v>51</v>
      </c>
    </row>
    <row r="44" spans="2:12" x14ac:dyDescent="0.25">
      <c r="B44" t="s">
        <v>29</v>
      </c>
      <c r="C44" s="5" t="s">
        <v>51</v>
      </c>
      <c r="D44" s="5" t="s">
        <v>51</v>
      </c>
      <c r="E44" s="5" t="s">
        <v>51</v>
      </c>
      <c r="F44" s="5" t="s">
        <v>51</v>
      </c>
      <c r="G44" s="5" t="s">
        <v>51</v>
      </c>
      <c r="H44" s="5" t="s">
        <v>51</v>
      </c>
      <c r="I44" s="5" t="s">
        <v>51</v>
      </c>
      <c r="J44" s="5" t="s">
        <v>51</v>
      </c>
      <c r="K44" s="5" t="s">
        <v>51</v>
      </c>
      <c r="L44" s="5" t="s">
        <v>51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BC90C-10DF-4E78-B4EB-6E1DB8ADCDD3}">
  <dimension ref="A2:BK4"/>
  <sheetViews>
    <sheetView topLeftCell="AQ1" workbookViewId="0">
      <selection activeCell="BO34" sqref="BO34"/>
    </sheetView>
  </sheetViews>
  <sheetFormatPr defaultRowHeight="15" x14ac:dyDescent="0.25"/>
  <cols>
    <col min="3" max="3" width="9.42578125" bestFit="1" customWidth="1"/>
    <col min="9" max="9" width="9.42578125" bestFit="1" customWidth="1"/>
    <col min="15" max="15" width="9.42578125" bestFit="1" customWidth="1"/>
    <col min="20" max="20" width="9.42578125" bestFit="1" customWidth="1"/>
    <col min="25" max="25" width="9.42578125" bestFit="1" customWidth="1"/>
    <col min="32" max="32" width="9.42578125" bestFit="1" customWidth="1"/>
    <col min="37" max="37" width="9.42578125" bestFit="1" customWidth="1"/>
    <col min="42" max="42" width="9.42578125" bestFit="1" customWidth="1"/>
    <col min="48" max="48" width="9.42578125" bestFit="1" customWidth="1"/>
    <col min="52" max="53" width="9.42578125" bestFit="1" customWidth="1"/>
    <col min="58" max="58" width="9.42578125" bestFit="1" customWidth="1"/>
    <col min="63" max="63" width="9.42578125" bestFit="1" customWidth="1"/>
  </cols>
  <sheetData>
    <row r="2" spans="1:63" x14ac:dyDescent="0.25">
      <c r="C2" s="7">
        <v>45473</v>
      </c>
      <c r="I2" s="7">
        <v>45107</v>
      </c>
      <c r="O2" s="7">
        <v>44742</v>
      </c>
      <c r="T2" s="7">
        <v>44377</v>
      </c>
      <c r="Y2" s="7">
        <v>44012</v>
      </c>
      <c r="AF2" s="7">
        <v>43646</v>
      </c>
      <c r="AK2" s="7">
        <v>43281</v>
      </c>
      <c r="AP2" s="7">
        <v>42916</v>
      </c>
      <c r="AV2" s="7">
        <v>42551</v>
      </c>
      <c r="AZ2" s="7"/>
      <c r="BA2" s="31">
        <v>42185</v>
      </c>
      <c r="BF2" s="31">
        <v>41820</v>
      </c>
      <c r="BK2" s="31">
        <v>41455</v>
      </c>
    </row>
    <row r="4" spans="1:63" x14ac:dyDescent="0.25">
      <c r="A4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EE431-9028-438B-8F77-EAFCDD547AD3}">
  <dimension ref="B2:V44"/>
  <sheetViews>
    <sheetView topLeftCell="A5" workbookViewId="0">
      <selection activeCell="Q5" sqref="Q5"/>
    </sheetView>
  </sheetViews>
  <sheetFormatPr defaultRowHeight="15" x14ac:dyDescent="0.25"/>
  <cols>
    <col min="2" max="2" width="13.5703125" bestFit="1" customWidth="1"/>
    <col min="16" max="16" width="1.85546875" customWidth="1"/>
    <col min="17" max="17" width="19" customWidth="1"/>
    <col min="18" max="18" width="6.42578125" customWidth="1"/>
    <col min="21" max="21" width="17" customWidth="1"/>
  </cols>
  <sheetData>
    <row r="2" spans="2:22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94</v>
      </c>
      <c r="N2" t="s">
        <v>97</v>
      </c>
      <c r="O2" s="10" t="s">
        <v>53</v>
      </c>
    </row>
    <row r="3" spans="2:22" x14ac:dyDescent="0.25">
      <c r="B3" t="s">
        <v>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2</v>
      </c>
      <c r="J3" s="1">
        <v>1</v>
      </c>
      <c r="K3" s="2">
        <v>2</v>
      </c>
      <c r="L3" s="3">
        <v>3</v>
      </c>
      <c r="M3" s="4">
        <v>4</v>
      </c>
      <c r="N3" s="2">
        <v>2</v>
      </c>
      <c r="O3" s="11">
        <f t="shared" ref="O3:O21" si="0">AVERAGE(C3:L3)</f>
        <v>1.4</v>
      </c>
      <c r="Q3" t="s">
        <v>108</v>
      </c>
      <c r="R3" s="1">
        <v>1</v>
      </c>
    </row>
    <row r="4" spans="2:22" x14ac:dyDescent="0.25">
      <c r="B4" t="s">
        <v>15</v>
      </c>
      <c r="C4" s="2">
        <v>2</v>
      </c>
      <c r="D4" s="1">
        <v>1</v>
      </c>
      <c r="E4" s="1">
        <v>1</v>
      </c>
      <c r="F4" s="2">
        <v>2</v>
      </c>
      <c r="G4" s="2">
        <v>2</v>
      </c>
      <c r="H4" s="2">
        <v>2</v>
      </c>
      <c r="I4" s="2">
        <v>2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1">
        <f>AVERAGE(C4:L4)</f>
        <v>1.5</v>
      </c>
      <c r="Q4" t="s">
        <v>109</v>
      </c>
      <c r="R4" s="2">
        <v>2</v>
      </c>
    </row>
    <row r="5" spans="2:22" x14ac:dyDescent="0.25">
      <c r="B5" t="s">
        <v>16</v>
      </c>
      <c r="C5" s="2">
        <v>2</v>
      </c>
      <c r="D5" s="3">
        <v>3</v>
      </c>
      <c r="E5" s="1">
        <v>1</v>
      </c>
      <c r="F5" s="2">
        <v>2</v>
      </c>
      <c r="G5" s="1">
        <v>1</v>
      </c>
      <c r="H5" s="1">
        <v>1</v>
      </c>
      <c r="I5" s="1">
        <v>1</v>
      </c>
      <c r="J5" s="2">
        <v>2</v>
      </c>
      <c r="K5" s="1">
        <v>1</v>
      </c>
      <c r="L5" s="1">
        <v>1</v>
      </c>
      <c r="M5" s="5">
        <v>5</v>
      </c>
      <c r="N5" s="4">
        <v>4</v>
      </c>
      <c r="O5" s="11">
        <f>AVERAGE(C5:L5)</f>
        <v>1.5</v>
      </c>
      <c r="Q5" t="s">
        <v>110</v>
      </c>
      <c r="R5" s="3">
        <v>3</v>
      </c>
    </row>
    <row r="6" spans="2:22" x14ac:dyDescent="0.25">
      <c r="B6" t="s">
        <v>7</v>
      </c>
      <c r="C6" s="1">
        <v>1</v>
      </c>
      <c r="D6" s="1">
        <v>1</v>
      </c>
      <c r="E6" s="2">
        <v>2</v>
      </c>
      <c r="F6" s="1">
        <v>1</v>
      </c>
      <c r="G6" s="1">
        <v>1</v>
      </c>
      <c r="H6" s="2">
        <v>2</v>
      </c>
      <c r="I6" s="2">
        <v>2</v>
      </c>
      <c r="J6" s="2">
        <v>2</v>
      </c>
      <c r="K6" s="5">
        <v>5</v>
      </c>
      <c r="L6" s="2">
        <v>2</v>
      </c>
      <c r="M6" s="1">
        <v>1</v>
      </c>
      <c r="N6" s="1">
        <v>1</v>
      </c>
      <c r="O6" s="11">
        <f t="shared" si="0"/>
        <v>1.9</v>
      </c>
      <c r="Q6" t="s">
        <v>111</v>
      </c>
      <c r="R6" s="4">
        <v>4</v>
      </c>
    </row>
    <row r="7" spans="2:22" x14ac:dyDescent="0.25">
      <c r="B7" t="s">
        <v>13</v>
      </c>
      <c r="C7" s="1">
        <v>1</v>
      </c>
      <c r="D7" s="1">
        <v>1</v>
      </c>
      <c r="E7" s="2">
        <v>2</v>
      </c>
      <c r="F7" s="8" t="s">
        <v>95</v>
      </c>
      <c r="G7" s="1">
        <v>1</v>
      </c>
      <c r="H7" s="5">
        <v>5</v>
      </c>
      <c r="I7" s="1">
        <v>1</v>
      </c>
      <c r="J7" s="2">
        <v>2</v>
      </c>
      <c r="K7" s="4">
        <v>4</v>
      </c>
      <c r="L7" s="1">
        <v>1</v>
      </c>
      <c r="M7" s="5">
        <v>5</v>
      </c>
      <c r="N7" s="4">
        <v>4</v>
      </c>
      <c r="O7" s="11">
        <f t="shared" si="0"/>
        <v>2</v>
      </c>
      <c r="Q7" t="s">
        <v>112</v>
      </c>
      <c r="R7" s="5">
        <v>5</v>
      </c>
    </row>
    <row r="8" spans="2:22" x14ac:dyDescent="0.25">
      <c r="B8" t="s">
        <v>5</v>
      </c>
      <c r="C8" s="1">
        <v>1</v>
      </c>
      <c r="D8" s="2">
        <v>2</v>
      </c>
      <c r="E8" s="1">
        <v>1</v>
      </c>
      <c r="F8" s="3">
        <v>3</v>
      </c>
      <c r="G8" s="5">
        <v>5</v>
      </c>
      <c r="H8" s="1">
        <v>1</v>
      </c>
      <c r="I8" s="3">
        <v>3</v>
      </c>
      <c r="J8" s="1">
        <v>1</v>
      </c>
      <c r="K8" s="2">
        <v>2</v>
      </c>
      <c r="L8" s="2">
        <v>2</v>
      </c>
      <c r="M8" s="3">
        <v>3</v>
      </c>
      <c r="N8" s="3">
        <v>3</v>
      </c>
      <c r="O8" s="11">
        <f>AVERAGE(C8:L8)</f>
        <v>2.1</v>
      </c>
      <c r="U8" t="s">
        <v>59</v>
      </c>
    </row>
    <row r="9" spans="2:22" x14ac:dyDescent="0.25">
      <c r="B9" t="s">
        <v>14</v>
      </c>
      <c r="C9" s="2">
        <v>2</v>
      </c>
      <c r="D9" s="2">
        <v>2</v>
      </c>
      <c r="E9" s="2">
        <v>2</v>
      </c>
      <c r="F9" s="5">
        <v>5</v>
      </c>
      <c r="G9" s="2">
        <v>2</v>
      </c>
      <c r="H9" s="1">
        <v>1</v>
      </c>
      <c r="I9" s="2">
        <v>2</v>
      </c>
      <c r="J9" s="4">
        <v>4</v>
      </c>
      <c r="K9" s="1">
        <v>1</v>
      </c>
      <c r="L9" s="2">
        <v>2</v>
      </c>
      <c r="M9" s="2">
        <v>2</v>
      </c>
      <c r="N9" s="2">
        <v>2</v>
      </c>
      <c r="O9" s="11">
        <f t="shared" si="0"/>
        <v>2.2999999999999998</v>
      </c>
      <c r="U9" t="s">
        <v>60</v>
      </c>
      <c r="V9" t="s">
        <v>57</v>
      </c>
    </row>
    <row r="10" spans="2:22" x14ac:dyDescent="0.25">
      <c r="B10" t="s">
        <v>24</v>
      </c>
      <c r="C10" s="4">
        <v>4</v>
      </c>
      <c r="D10" s="4">
        <v>4</v>
      </c>
      <c r="E10" s="3">
        <v>3</v>
      </c>
      <c r="F10" s="3">
        <v>3</v>
      </c>
      <c r="G10" s="3">
        <v>3</v>
      </c>
      <c r="H10" s="3">
        <v>3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1">
        <f>AVERAGE(C10:L10)</f>
        <v>2.4</v>
      </c>
    </row>
    <row r="11" spans="2:22" x14ac:dyDescent="0.25">
      <c r="B11" t="s">
        <v>20</v>
      </c>
      <c r="C11" s="3">
        <v>3</v>
      </c>
      <c r="D11" s="2">
        <v>2</v>
      </c>
      <c r="E11" s="3">
        <v>3</v>
      </c>
      <c r="F11" s="4">
        <v>4</v>
      </c>
      <c r="G11" s="2">
        <v>2</v>
      </c>
      <c r="H11" s="3">
        <v>3</v>
      </c>
      <c r="I11" s="1">
        <v>1</v>
      </c>
      <c r="J11" s="3">
        <v>3</v>
      </c>
      <c r="K11" s="2">
        <v>2</v>
      </c>
      <c r="L11" s="3">
        <v>3</v>
      </c>
      <c r="M11" s="3">
        <v>3</v>
      </c>
      <c r="N11" s="3">
        <v>3</v>
      </c>
      <c r="O11" s="11">
        <f>AVERAGE(C11:L11)</f>
        <v>2.6</v>
      </c>
      <c r="U11" t="s">
        <v>61</v>
      </c>
    </row>
    <row r="12" spans="2:22" x14ac:dyDescent="0.25">
      <c r="B12" t="s">
        <v>19</v>
      </c>
      <c r="C12" s="3">
        <v>3</v>
      </c>
      <c r="D12" s="2">
        <v>2</v>
      </c>
      <c r="E12" s="4">
        <v>4</v>
      </c>
      <c r="F12" s="3">
        <v>3</v>
      </c>
      <c r="G12" s="3">
        <v>3</v>
      </c>
      <c r="H12" s="2">
        <v>2</v>
      </c>
      <c r="I12" s="3">
        <v>3</v>
      </c>
      <c r="J12" s="5">
        <v>5</v>
      </c>
      <c r="K12" s="2">
        <v>2</v>
      </c>
      <c r="L12" s="2">
        <v>2</v>
      </c>
      <c r="M12" s="1">
        <v>1</v>
      </c>
      <c r="N12" s="2">
        <v>2</v>
      </c>
      <c r="O12" s="11">
        <f>AVERAGE(C12:L12)</f>
        <v>2.9</v>
      </c>
      <c r="U12" t="s">
        <v>62</v>
      </c>
      <c r="V12" t="s">
        <v>58</v>
      </c>
    </row>
    <row r="13" spans="2:22" x14ac:dyDescent="0.25">
      <c r="B13" t="s">
        <v>22</v>
      </c>
      <c r="C13" s="4">
        <v>4</v>
      </c>
      <c r="D13" s="3">
        <v>3</v>
      </c>
      <c r="E13" s="2">
        <v>2</v>
      </c>
      <c r="F13" s="2">
        <v>2</v>
      </c>
      <c r="G13" s="2">
        <v>2</v>
      </c>
      <c r="H13" s="3">
        <v>3</v>
      </c>
      <c r="I13" s="5">
        <v>5</v>
      </c>
      <c r="J13" s="2">
        <v>2</v>
      </c>
      <c r="K13" s="3">
        <v>3</v>
      </c>
      <c r="L13" s="3">
        <v>3</v>
      </c>
      <c r="M13" s="3">
        <v>3</v>
      </c>
      <c r="N13" s="3">
        <v>3</v>
      </c>
      <c r="O13" s="11">
        <f>AVERAGE(C13:L13)</f>
        <v>2.9</v>
      </c>
    </row>
    <row r="14" spans="2:22" x14ac:dyDescent="0.25">
      <c r="B14" t="s">
        <v>17</v>
      </c>
      <c r="C14" s="2">
        <v>2</v>
      </c>
      <c r="D14" s="3">
        <v>3</v>
      </c>
      <c r="E14" s="3">
        <v>3</v>
      </c>
      <c r="F14" s="1">
        <v>1</v>
      </c>
      <c r="G14" s="4">
        <v>4</v>
      </c>
      <c r="H14" s="4">
        <v>4</v>
      </c>
      <c r="I14" s="3">
        <v>3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11">
        <f t="shared" si="0"/>
        <v>3.2</v>
      </c>
    </row>
    <row r="15" spans="2:22" x14ac:dyDescent="0.25">
      <c r="B15" t="s">
        <v>18</v>
      </c>
      <c r="C15" s="3">
        <v>3</v>
      </c>
      <c r="D15" s="4">
        <v>4</v>
      </c>
      <c r="E15" s="5">
        <v>5</v>
      </c>
      <c r="F15" s="5">
        <v>5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4">
        <v>4</v>
      </c>
      <c r="M15" s="4">
        <v>4</v>
      </c>
      <c r="N15" s="4">
        <v>4</v>
      </c>
      <c r="O15" s="11">
        <f t="shared" si="0"/>
        <v>3.6</v>
      </c>
      <c r="U15" t="s">
        <v>54</v>
      </c>
    </row>
    <row r="16" spans="2:22" x14ac:dyDescent="0.25">
      <c r="B16" t="s">
        <v>21</v>
      </c>
      <c r="C16" s="3">
        <v>3</v>
      </c>
      <c r="D16" s="3">
        <v>3</v>
      </c>
      <c r="E16" s="3">
        <v>3</v>
      </c>
      <c r="F16" s="4">
        <v>4</v>
      </c>
      <c r="G16" s="4">
        <v>4</v>
      </c>
      <c r="H16" s="2">
        <v>2</v>
      </c>
      <c r="I16" s="4">
        <v>4</v>
      </c>
      <c r="J16" s="5">
        <v>5</v>
      </c>
      <c r="K16" s="4">
        <v>4</v>
      </c>
      <c r="L16" s="4">
        <v>4</v>
      </c>
      <c r="M16" s="3">
        <v>3</v>
      </c>
      <c r="N16" s="3">
        <v>3</v>
      </c>
      <c r="O16" s="11">
        <f t="shared" si="0"/>
        <v>3.6</v>
      </c>
      <c r="U16" t="s">
        <v>55</v>
      </c>
      <c r="V16" t="s">
        <v>63</v>
      </c>
    </row>
    <row r="17" spans="2:22" x14ac:dyDescent="0.25">
      <c r="B17" t="s">
        <v>25</v>
      </c>
      <c r="C17" s="4">
        <v>4</v>
      </c>
      <c r="D17" s="4">
        <v>4</v>
      </c>
      <c r="E17" s="4">
        <v>4</v>
      </c>
      <c r="F17" s="1">
        <v>1</v>
      </c>
      <c r="G17" s="3">
        <v>3</v>
      </c>
      <c r="H17" s="4">
        <v>4</v>
      </c>
      <c r="I17" s="4">
        <v>4</v>
      </c>
      <c r="J17" s="3">
        <v>3</v>
      </c>
      <c r="K17" s="4">
        <v>4</v>
      </c>
      <c r="L17" s="5">
        <v>5</v>
      </c>
      <c r="M17" s="5">
        <v>5</v>
      </c>
      <c r="N17" s="5">
        <v>5</v>
      </c>
      <c r="O17" s="11">
        <f>AVERAGE(C17:L17)</f>
        <v>3.6</v>
      </c>
      <c r="U17" t="s">
        <v>56</v>
      </c>
      <c r="V17" t="s">
        <v>64</v>
      </c>
    </row>
    <row r="18" spans="2:22" x14ac:dyDescent="0.25">
      <c r="B18" t="s">
        <v>23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3">
        <v>3</v>
      </c>
      <c r="L18" s="4">
        <v>4</v>
      </c>
      <c r="M18" s="2">
        <v>2</v>
      </c>
      <c r="N18" s="1">
        <v>1</v>
      </c>
      <c r="O18" s="11">
        <f t="shared" si="0"/>
        <v>3.9</v>
      </c>
    </row>
    <row r="19" spans="2:22" x14ac:dyDescent="0.25">
      <c r="B19" t="s">
        <v>26</v>
      </c>
      <c r="C19" s="5">
        <v>5</v>
      </c>
      <c r="D19" s="5">
        <v>5</v>
      </c>
      <c r="E19" s="5">
        <v>5</v>
      </c>
      <c r="F19" s="4">
        <v>4</v>
      </c>
      <c r="G19" s="4">
        <v>4</v>
      </c>
      <c r="H19" s="5">
        <v>5</v>
      </c>
      <c r="I19" s="5">
        <v>5</v>
      </c>
      <c r="J19" s="4">
        <v>4</v>
      </c>
      <c r="K19" s="8" t="s">
        <v>95</v>
      </c>
      <c r="L19" s="8" t="s">
        <v>95</v>
      </c>
      <c r="M19" s="8" t="s">
        <v>95</v>
      </c>
      <c r="N19" s="5">
        <v>5</v>
      </c>
      <c r="O19" s="11">
        <f t="shared" si="0"/>
        <v>4.625</v>
      </c>
    </row>
    <row r="20" spans="2:22" x14ac:dyDescent="0.25">
      <c r="B20" t="s">
        <v>28</v>
      </c>
      <c r="C20" s="5">
        <v>5</v>
      </c>
      <c r="D20" s="5">
        <v>5</v>
      </c>
      <c r="E20" s="4">
        <v>4</v>
      </c>
      <c r="F20" s="2">
        <v>2</v>
      </c>
      <c r="G20" s="5">
        <v>5</v>
      </c>
      <c r="H20" s="5">
        <v>5</v>
      </c>
      <c r="I20" s="5">
        <v>5</v>
      </c>
      <c r="J20" s="5">
        <v>5</v>
      </c>
      <c r="K20" s="5">
        <v>5</v>
      </c>
      <c r="L20" s="5">
        <v>5</v>
      </c>
      <c r="M20" s="5">
        <v>5</v>
      </c>
      <c r="N20" s="5">
        <v>5</v>
      </c>
      <c r="O20" s="11">
        <f t="shared" si="0"/>
        <v>4.5999999999999996</v>
      </c>
    </row>
    <row r="21" spans="2:22" x14ac:dyDescent="0.25">
      <c r="B21" t="s">
        <v>29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4">
        <v>4</v>
      </c>
      <c r="I21" s="4">
        <v>4</v>
      </c>
      <c r="J21" s="3">
        <v>3</v>
      </c>
      <c r="K21" s="5">
        <v>5</v>
      </c>
      <c r="L21" s="5">
        <v>5</v>
      </c>
      <c r="M21" s="2">
        <v>2</v>
      </c>
      <c r="N21" s="2">
        <v>2</v>
      </c>
      <c r="O21" s="11">
        <f t="shared" si="0"/>
        <v>4.5999999999999996</v>
      </c>
    </row>
    <row r="22" spans="2:22" x14ac:dyDescent="0.25">
      <c r="B22" t="s">
        <v>27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8" t="s">
        <v>95</v>
      </c>
      <c r="N22" s="5">
        <v>5</v>
      </c>
      <c r="O22" s="11">
        <f>AVERAGE(C22:L22)</f>
        <v>5</v>
      </c>
    </row>
    <row r="24" spans="2:22" x14ac:dyDescent="0.25">
      <c r="B24" t="s">
        <v>41</v>
      </c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94</v>
      </c>
      <c r="N24" t="s">
        <v>97</v>
      </c>
      <c r="O24" s="10" t="s">
        <v>53</v>
      </c>
    </row>
    <row r="25" spans="2:22" x14ac:dyDescent="0.25">
      <c r="B25" t="s">
        <v>15</v>
      </c>
      <c r="C25" s="1">
        <v>1</v>
      </c>
      <c r="D25" s="1">
        <v>1</v>
      </c>
      <c r="E25" s="1">
        <v>1</v>
      </c>
      <c r="F25" s="2">
        <v>2</v>
      </c>
      <c r="G25" s="1">
        <v>1</v>
      </c>
      <c r="H25" s="1">
        <v>1</v>
      </c>
      <c r="I25" s="2">
        <v>2</v>
      </c>
      <c r="J25" s="1">
        <v>1</v>
      </c>
      <c r="K25" s="1">
        <v>1</v>
      </c>
      <c r="L25" s="2">
        <v>2</v>
      </c>
      <c r="M25" s="2">
        <v>2</v>
      </c>
      <c r="N25" s="1">
        <v>1</v>
      </c>
      <c r="O25" s="9">
        <f t="shared" ref="O25:O44" si="1">AVERAGE(C25:L25)</f>
        <v>1.3</v>
      </c>
      <c r="Q25" t="s">
        <v>113</v>
      </c>
      <c r="R25" s="1">
        <v>1</v>
      </c>
    </row>
    <row r="26" spans="2:22" x14ac:dyDescent="0.25">
      <c r="B26" t="s">
        <v>5</v>
      </c>
      <c r="C26" s="1">
        <v>1</v>
      </c>
      <c r="D26" s="1">
        <v>1</v>
      </c>
      <c r="E26" s="1">
        <v>1</v>
      </c>
      <c r="F26" s="2">
        <v>2</v>
      </c>
      <c r="G26" s="2">
        <v>2</v>
      </c>
      <c r="H26" s="1">
        <v>1</v>
      </c>
      <c r="I26" s="2">
        <v>2</v>
      </c>
      <c r="J26" s="1">
        <v>1</v>
      </c>
      <c r="K26" s="1">
        <v>1</v>
      </c>
      <c r="L26" s="2">
        <v>2</v>
      </c>
      <c r="M26" s="2">
        <v>2</v>
      </c>
      <c r="N26" s="3">
        <v>3</v>
      </c>
      <c r="O26" s="9">
        <f t="shared" si="1"/>
        <v>1.4</v>
      </c>
      <c r="Q26" t="s">
        <v>114</v>
      </c>
      <c r="R26" s="2">
        <v>2</v>
      </c>
    </row>
    <row r="27" spans="2:22" x14ac:dyDescent="0.25">
      <c r="B27" t="s">
        <v>16</v>
      </c>
      <c r="C27" s="2">
        <v>2</v>
      </c>
      <c r="D27" s="3">
        <v>3</v>
      </c>
      <c r="E27" s="1">
        <v>1</v>
      </c>
      <c r="F27" s="1">
        <v>1</v>
      </c>
      <c r="G27" s="2">
        <v>2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5">
        <v>5</v>
      </c>
      <c r="N27" s="5">
        <v>5</v>
      </c>
      <c r="O27" s="9">
        <f>AVERAGE(C27:L27)</f>
        <v>1.4</v>
      </c>
      <c r="Q27" t="s">
        <v>115</v>
      </c>
      <c r="R27" s="3">
        <v>3</v>
      </c>
    </row>
    <row r="28" spans="2:22" x14ac:dyDescent="0.25">
      <c r="B28" t="s">
        <v>14</v>
      </c>
      <c r="C28" s="1">
        <v>1</v>
      </c>
      <c r="D28" s="2">
        <v>2</v>
      </c>
      <c r="E28" s="2">
        <v>2</v>
      </c>
      <c r="F28" s="3">
        <v>3</v>
      </c>
      <c r="G28" s="1">
        <v>1</v>
      </c>
      <c r="H28" s="1">
        <v>1</v>
      </c>
      <c r="I28" s="1">
        <v>1</v>
      </c>
      <c r="J28" s="3">
        <v>3</v>
      </c>
      <c r="K28" s="2">
        <v>2</v>
      </c>
      <c r="L28" s="2">
        <v>2</v>
      </c>
      <c r="M28" s="2">
        <v>2</v>
      </c>
      <c r="N28" s="2">
        <v>2</v>
      </c>
      <c r="O28" s="9">
        <f>AVERAGE(C28:L28)</f>
        <v>1.8</v>
      </c>
      <c r="Q28" t="s">
        <v>116</v>
      </c>
      <c r="R28" s="4">
        <v>4</v>
      </c>
    </row>
    <row r="29" spans="2:22" x14ac:dyDescent="0.25">
      <c r="B29" t="s">
        <v>7</v>
      </c>
      <c r="C29" s="2">
        <v>2</v>
      </c>
      <c r="D29" s="1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1">
        <v>1</v>
      </c>
      <c r="K29" s="3">
        <v>3</v>
      </c>
      <c r="L29" s="2">
        <v>2</v>
      </c>
      <c r="M29" s="1">
        <v>1</v>
      </c>
      <c r="N29" s="1">
        <v>1</v>
      </c>
      <c r="O29" s="9">
        <f>AVERAGE(C29:L29)</f>
        <v>1.9</v>
      </c>
      <c r="Q29" t="s">
        <v>117</v>
      </c>
      <c r="R29" s="5">
        <v>5</v>
      </c>
    </row>
    <row r="30" spans="2:22" x14ac:dyDescent="0.25">
      <c r="B30" t="s">
        <v>28</v>
      </c>
      <c r="C30" s="2">
        <v>2</v>
      </c>
      <c r="D30" s="2">
        <v>2</v>
      </c>
      <c r="E30" s="1">
        <v>1</v>
      </c>
      <c r="F30" s="1">
        <v>1</v>
      </c>
      <c r="G30" s="2">
        <v>2</v>
      </c>
      <c r="H30" s="3">
        <v>3</v>
      </c>
      <c r="I30" s="2">
        <v>2</v>
      </c>
      <c r="J30" s="4">
        <v>4</v>
      </c>
      <c r="K30" s="2">
        <v>2</v>
      </c>
      <c r="L30" s="1">
        <v>1</v>
      </c>
      <c r="M30" s="3">
        <v>3</v>
      </c>
      <c r="N30" s="2">
        <v>2</v>
      </c>
      <c r="O30" s="9">
        <f>AVERAGE(C30:L30)</f>
        <v>2</v>
      </c>
    </row>
    <row r="31" spans="2:22" x14ac:dyDescent="0.25">
      <c r="B31" t="s">
        <v>13</v>
      </c>
      <c r="C31" s="1">
        <v>1</v>
      </c>
      <c r="D31" s="1">
        <v>1</v>
      </c>
      <c r="E31" s="2">
        <v>2</v>
      </c>
      <c r="F31" s="1">
        <v>1</v>
      </c>
      <c r="G31" s="1">
        <v>1</v>
      </c>
      <c r="H31" s="5">
        <v>5</v>
      </c>
      <c r="I31" s="1">
        <v>1</v>
      </c>
      <c r="J31" s="4">
        <v>4</v>
      </c>
      <c r="K31" s="5">
        <v>5</v>
      </c>
      <c r="L31" s="1">
        <v>1</v>
      </c>
      <c r="M31" s="5">
        <v>5</v>
      </c>
      <c r="N31" s="5">
        <v>5</v>
      </c>
      <c r="O31" s="9">
        <f t="shared" si="1"/>
        <v>2.2000000000000002</v>
      </c>
    </row>
    <row r="32" spans="2:22" x14ac:dyDescent="0.25">
      <c r="B32" t="s">
        <v>6</v>
      </c>
      <c r="C32" s="2">
        <v>2</v>
      </c>
      <c r="D32" s="2">
        <v>2</v>
      </c>
      <c r="E32" s="2">
        <v>2</v>
      </c>
      <c r="F32" s="3">
        <v>3</v>
      </c>
      <c r="G32" s="1">
        <v>1</v>
      </c>
      <c r="H32" s="2">
        <v>2</v>
      </c>
      <c r="I32" s="3">
        <v>3</v>
      </c>
      <c r="J32" s="2">
        <v>2</v>
      </c>
      <c r="K32" s="2">
        <v>2</v>
      </c>
      <c r="L32" s="3">
        <v>3</v>
      </c>
      <c r="M32" s="4">
        <v>4</v>
      </c>
      <c r="N32" s="3">
        <v>3</v>
      </c>
      <c r="O32" s="9">
        <f t="shared" si="1"/>
        <v>2.2000000000000002</v>
      </c>
    </row>
    <row r="33" spans="2:15" x14ac:dyDescent="0.25">
      <c r="B33" t="s">
        <v>19</v>
      </c>
      <c r="C33" s="3">
        <v>3</v>
      </c>
      <c r="D33" s="2">
        <v>2</v>
      </c>
      <c r="E33" s="4">
        <v>4</v>
      </c>
      <c r="F33" s="4">
        <v>4</v>
      </c>
      <c r="G33" s="3">
        <v>3</v>
      </c>
      <c r="H33" s="2">
        <v>2</v>
      </c>
      <c r="I33" s="3">
        <v>3</v>
      </c>
      <c r="J33" s="3">
        <v>3</v>
      </c>
      <c r="K33" s="2">
        <v>2</v>
      </c>
      <c r="L33" s="3">
        <v>3</v>
      </c>
      <c r="M33" s="3">
        <v>3</v>
      </c>
      <c r="N33" s="3">
        <v>3</v>
      </c>
      <c r="O33" s="9">
        <f t="shared" si="1"/>
        <v>2.9</v>
      </c>
    </row>
    <row r="34" spans="2:15" x14ac:dyDescent="0.25">
      <c r="B34" t="s">
        <v>20</v>
      </c>
      <c r="C34" s="3">
        <v>3</v>
      </c>
      <c r="D34" s="3">
        <v>3</v>
      </c>
      <c r="E34" s="3">
        <v>3</v>
      </c>
      <c r="F34" s="3">
        <v>3</v>
      </c>
      <c r="G34" s="3">
        <v>3</v>
      </c>
      <c r="H34" s="4">
        <v>4</v>
      </c>
      <c r="I34" s="4">
        <v>4</v>
      </c>
      <c r="J34" s="2">
        <v>2</v>
      </c>
      <c r="K34" s="3">
        <v>3</v>
      </c>
      <c r="L34" s="3">
        <v>3</v>
      </c>
      <c r="M34" s="3">
        <v>3</v>
      </c>
      <c r="N34" s="3">
        <v>3</v>
      </c>
      <c r="O34" s="9">
        <f t="shared" si="1"/>
        <v>3.1</v>
      </c>
    </row>
    <row r="35" spans="2:15" x14ac:dyDescent="0.25">
      <c r="B35" t="s">
        <v>24</v>
      </c>
      <c r="C35" s="5">
        <v>5</v>
      </c>
      <c r="D35" s="5">
        <v>5</v>
      </c>
      <c r="E35" s="4">
        <v>4</v>
      </c>
      <c r="F35" s="4">
        <v>4</v>
      </c>
      <c r="G35" s="4">
        <v>4</v>
      </c>
      <c r="H35" s="4">
        <v>4</v>
      </c>
      <c r="I35" s="1">
        <v>1</v>
      </c>
      <c r="J35" s="2">
        <v>2</v>
      </c>
      <c r="K35" s="1">
        <v>1</v>
      </c>
      <c r="L35" s="1">
        <v>1</v>
      </c>
      <c r="M35" s="2">
        <v>2</v>
      </c>
      <c r="N35" s="2">
        <v>2</v>
      </c>
      <c r="O35" s="9">
        <f>AVERAGE(C35:L35)</f>
        <v>3.1</v>
      </c>
    </row>
    <row r="36" spans="2:15" x14ac:dyDescent="0.25">
      <c r="B36" t="s">
        <v>17</v>
      </c>
      <c r="C36" s="3">
        <v>3</v>
      </c>
      <c r="D36" s="4">
        <v>4</v>
      </c>
      <c r="E36" s="3">
        <v>3</v>
      </c>
      <c r="F36" s="2">
        <v>2</v>
      </c>
      <c r="G36" s="4">
        <v>4</v>
      </c>
      <c r="H36" s="3">
        <v>3</v>
      </c>
      <c r="I36" s="3">
        <v>3</v>
      </c>
      <c r="J36" s="3">
        <v>3</v>
      </c>
      <c r="K36" s="4">
        <v>4</v>
      </c>
      <c r="L36" s="4">
        <v>4</v>
      </c>
      <c r="M36" s="3">
        <v>3</v>
      </c>
      <c r="N36" s="4">
        <v>4</v>
      </c>
      <c r="O36" s="9">
        <f t="shared" si="1"/>
        <v>3.3</v>
      </c>
    </row>
    <row r="37" spans="2:15" x14ac:dyDescent="0.25">
      <c r="B37" t="s">
        <v>22</v>
      </c>
      <c r="C37" s="4">
        <v>4</v>
      </c>
      <c r="D37" s="3">
        <v>3</v>
      </c>
      <c r="E37" s="3">
        <v>3</v>
      </c>
      <c r="F37" s="3">
        <v>3</v>
      </c>
      <c r="G37" s="3">
        <v>3</v>
      </c>
      <c r="H37" s="4">
        <v>4</v>
      </c>
      <c r="I37" s="5">
        <v>5</v>
      </c>
      <c r="J37" s="2">
        <v>2</v>
      </c>
      <c r="K37" s="3">
        <v>3</v>
      </c>
      <c r="L37" s="3">
        <v>3</v>
      </c>
      <c r="M37" s="4">
        <v>4</v>
      </c>
      <c r="N37" s="4">
        <v>4</v>
      </c>
      <c r="O37" s="9">
        <f>AVERAGE(C37:L37)</f>
        <v>3.3</v>
      </c>
    </row>
    <row r="38" spans="2:15" x14ac:dyDescent="0.25">
      <c r="B38" t="s">
        <v>25</v>
      </c>
      <c r="C38" s="4">
        <v>4</v>
      </c>
      <c r="D38" s="3">
        <v>3</v>
      </c>
      <c r="E38" s="4">
        <v>4</v>
      </c>
      <c r="F38" s="1">
        <v>1</v>
      </c>
      <c r="G38" s="4">
        <v>4</v>
      </c>
      <c r="H38" s="3">
        <v>3</v>
      </c>
      <c r="I38" s="4">
        <v>4</v>
      </c>
      <c r="J38" s="4">
        <v>4</v>
      </c>
      <c r="K38" s="4">
        <v>4</v>
      </c>
      <c r="L38" s="5">
        <v>5</v>
      </c>
      <c r="M38" s="5">
        <v>5</v>
      </c>
      <c r="N38" s="5">
        <v>5</v>
      </c>
      <c r="O38" s="9">
        <f>AVERAGE(C38:L38)</f>
        <v>3.6</v>
      </c>
    </row>
    <row r="39" spans="2:15" x14ac:dyDescent="0.25">
      <c r="B39" t="s">
        <v>18</v>
      </c>
      <c r="C39" s="4">
        <v>4</v>
      </c>
      <c r="D39" s="4">
        <v>4</v>
      </c>
      <c r="E39" s="4">
        <v>4</v>
      </c>
      <c r="F39" s="5">
        <v>5</v>
      </c>
      <c r="G39" s="3">
        <v>3</v>
      </c>
      <c r="H39" s="3">
        <v>3</v>
      </c>
      <c r="I39" s="3">
        <v>3</v>
      </c>
      <c r="J39" s="3">
        <v>3</v>
      </c>
      <c r="K39" s="4">
        <v>4</v>
      </c>
      <c r="L39" s="4">
        <v>4</v>
      </c>
      <c r="M39" s="4">
        <v>4</v>
      </c>
      <c r="N39" s="4">
        <v>4</v>
      </c>
      <c r="O39" s="9">
        <f t="shared" si="1"/>
        <v>3.7</v>
      </c>
    </row>
    <row r="40" spans="2:15" x14ac:dyDescent="0.25">
      <c r="B40" t="s">
        <v>21</v>
      </c>
      <c r="C40" s="4">
        <v>4</v>
      </c>
      <c r="D40" s="4">
        <v>4</v>
      </c>
      <c r="E40" s="3">
        <v>3</v>
      </c>
      <c r="F40" s="5">
        <v>5</v>
      </c>
      <c r="G40" s="4">
        <v>4</v>
      </c>
      <c r="H40" s="2">
        <v>2</v>
      </c>
      <c r="I40" s="4">
        <v>4</v>
      </c>
      <c r="J40" s="5">
        <v>5</v>
      </c>
      <c r="K40" s="4">
        <v>4</v>
      </c>
      <c r="L40" s="4">
        <v>4</v>
      </c>
      <c r="M40" s="4">
        <v>4</v>
      </c>
      <c r="N40" s="4">
        <v>4</v>
      </c>
      <c r="O40" s="9">
        <f t="shared" si="1"/>
        <v>3.9</v>
      </c>
    </row>
    <row r="41" spans="2:15" x14ac:dyDescent="0.25">
      <c r="B41" t="s">
        <v>23</v>
      </c>
      <c r="C41" s="5">
        <v>5</v>
      </c>
      <c r="D41" s="5">
        <v>5</v>
      </c>
      <c r="E41" s="5">
        <v>5</v>
      </c>
      <c r="F41" s="4">
        <v>4</v>
      </c>
      <c r="G41" s="5">
        <v>5</v>
      </c>
      <c r="H41" s="4">
        <v>4</v>
      </c>
      <c r="I41" s="4">
        <v>4</v>
      </c>
      <c r="J41" s="4">
        <v>4</v>
      </c>
      <c r="K41" s="3">
        <v>3</v>
      </c>
      <c r="L41" s="4">
        <v>4</v>
      </c>
      <c r="M41" s="1">
        <v>1</v>
      </c>
      <c r="N41" s="1">
        <v>1</v>
      </c>
      <c r="O41" s="9">
        <f t="shared" si="1"/>
        <v>4.3</v>
      </c>
    </row>
    <row r="42" spans="2:15" x14ac:dyDescent="0.25">
      <c r="B42" t="s">
        <v>27</v>
      </c>
      <c r="C42" s="3">
        <v>3</v>
      </c>
      <c r="D42" s="4">
        <v>4</v>
      </c>
      <c r="E42" s="5">
        <v>5</v>
      </c>
      <c r="F42" s="4">
        <v>4</v>
      </c>
      <c r="G42" s="5">
        <v>5</v>
      </c>
      <c r="H42" s="5">
        <v>5</v>
      </c>
      <c r="I42" s="5">
        <v>5</v>
      </c>
      <c r="J42" s="5">
        <v>5</v>
      </c>
      <c r="K42" s="5">
        <v>5</v>
      </c>
      <c r="L42" s="5">
        <v>5</v>
      </c>
      <c r="M42" s="5">
        <v>5</v>
      </c>
      <c r="N42" s="5">
        <v>5</v>
      </c>
      <c r="O42" s="9">
        <f>AVERAGE(C42:L42)</f>
        <v>4.5999999999999996</v>
      </c>
    </row>
    <row r="43" spans="2:15" x14ac:dyDescent="0.25">
      <c r="B43" t="s">
        <v>26</v>
      </c>
      <c r="C43" s="5">
        <v>5</v>
      </c>
      <c r="D43" s="5">
        <v>5</v>
      </c>
      <c r="E43" s="5">
        <v>5</v>
      </c>
      <c r="F43" s="5">
        <v>5</v>
      </c>
      <c r="G43" s="5">
        <v>5</v>
      </c>
      <c r="H43" s="5">
        <v>5</v>
      </c>
      <c r="I43" s="5">
        <v>5</v>
      </c>
      <c r="J43" s="5">
        <v>5</v>
      </c>
      <c r="K43" s="5">
        <v>5</v>
      </c>
      <c r="L43" s="5">
        <v>5</v>
      </c>
      <c r="M43" s="1">
        <v>1</v>
      </c>
      <c r="N43" s="2">
        <v>2</v>
      </c>
      <c r="O43" s="9">
        <f t="shared" si="1"/>
        <v>5</v>
      </c>
    </row>
    <row r="44" spans="2:15" x14ac:dyDescent="0.25">
      <c r="B44" t="s">
        <v>29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5</v>
      </c>
      <c r="L44" s="5">
        <v>5</v>
      </c>
      <c r="M44" s="1">
        <v>1</v>
      </c>
      <c r="N44" s="1">
        <v>1</v>
      </c>
      <c r="O44" s="9">
        <f t="shared" si="1"/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82BC-1D50-4794-AFD7-F1F8EBF74C37}">
  <dimension ref="C2:N22"/>
  <sheetViews>
    <sheetView workbookViewId="0">
      <selection activeCell="Q7" sqref="Q7"/>
    </sheetView>
  </sheetViews>
  <sheetFormatPr defaultRowHeight="15" x14ac:dyDescent="0.25"/>
  <cols>
    <col min="3" max="3" width="13.5703125" bestFit="1" customWidth="1"/>
    <col min="7" max="7" width="19.85546875" bestFit="1" customWidth="1"/>
    <col min="10" max="10" width="21.85546875" bestFit="1" customWidth="1"/>
    <col min="13" max="13" width="30.42578125" bestFit="1" customWidth="1"/>
  </cols>
  <sheetData>
    <row r="2" spans="3:14" x14ac:dyDescent="0.25">
      <c r="C2" t="s">
        <v>30</v>
      </c>
      <c r="D2" t="s">
        <v>53</v>
      </c>
      <c r="G2" t="s">
        <v>41</v>
      </c>
      <c r="H2" t="s">
        <v>53</v>
      </c>
      <c r="J2" t="s">
        <v>65</v>
      </c>
      <c r="K2" t="s">
        <v>53</v>
      </c>
      <c r="M2" t="s">
        <v>66</v>
      </c>
      <c r="N2" t="s">
        <v>53</v>
      </c>
    </row>
    <row r="3" spans="3:14" x14ac:dyDescent="0.25">
      <c r="C3" t="s">
        <v>6</v>
      </c>
      <c r="D3">
        <v>1.4</v>
      </c>
      <c r="G3" t="s">
        <v>15</v>
      </c>
      <c r="H3">
        <v>1.3</v>
      </c>
      <c r="J3" t="s">
        <v>23</v>
      </c>
      <c r="K3">
        <v>1.9</v>
      </c>
      <c r="M3" t="s">
        <v>15</v>
      </c>
      <c r="N3" s="13">
        <f t="shared" ref="N3:N22" si="0">((_xlfn.XLOOKUP(M3,$C$3:$C$22,$D$3:$D$22)+_xlfn.XLOOKUP(M3,$G$3:$G$22,$H$3:$H$22))/2+_xlfn.XLOOKUP(M3,$J$3:$J$22,$K$3:$K$22))/2</f>
        <v>2.3499999999999996</v>
      </c>
    </row>
    <row r="4" spans="3:14" x14ac:dyDescent="0.25">
      <c r="C4" t="s">
        <v>15</v>
      </c>
      <c r="D4">
        <v>1.5</v>
      </c>
      <c r="G4" t="s">
        <v>5</v>
      </c>
      <c r="H4">
        <v>1.4</v>
      </c>
      <c r="J4" t="s">
        <v>28</v>
      </c>
      <c r="K4">
        <v>2.2000000000000002</v>
      </c>
      <c r="M4" t="s">
        <v>7</v>
      </c>
      <c r="N4" s="13">
        <f t="shared" si="0"/>
        <v>2.4</v>
      </c>
    </row>
    <row r="5" spans="3:14" x14ac:dyDescent="0.25">
      <c r="C5" t="s">
        <v>16</v>
      </c>
      <c r="D5">
        <v>1.5</v>
      </c>
      <c r="G5" t="s">
        <v>16</v>
      </c>
      <c r="H5">
        <v>1.4</v>
      </c>
      <c r="J5" t="s">
        <v>24</v>
      </c>
      <c r="K5">
        <v>2.2000000000000002</v>
      </c>
      <c r="M5" t="s">
        <v>16</v>
      </c>
      <c r="N5" s="13">
        <f t="shared" si="0"/>
        <v>2.4750000000000001</v>
      </c>
    </row>
    <row r="6" spans="3:14" x14ac:dyDescent="0.25">
      <c r="C6" t="s">
        <v>7</v>
      </c>
      <c r="D6">
        <v>1.9</v>
      </c>
      <c r="G6" t="s">
        <v>14</v>
      </c>
      <c r="H6">
        <v>1.8</v>
      </c>
      <c r="J6" t="s">
        <v>29</v>
      </c>
      <c r="K6">
        <v>2.2000000000000002</v>
      </c>
      <c r="M6" t="s">
        <v>24</v>
      </c>
      <c r="N6" s="13">
        <f t="shared" si="0"/>
        <v>2.4750000000000001</v>
      </c>
    </row>
    <row r="7" spans="3:14" x14ac:dyDescent="0.25">
      <c r="C7" t="s">
        <v>13</v>
      </c>
      <c r="D7">
        <v>2</v>
      </c>
      <c r="G7" t="s">
        <v>7</v>
      </c>
      <c r="H7">
        <v>1.9</v>
      </c>
      <c r="J7" t="s">
        <v>25</v>
      </c>
      <c r="K7">
        <v>2.4</v>
      </c>
      <c r="M7" t="s">
        <v>6</v>
      </c>
      <c r="N7" s="13">
        <f t="shared" si="0"/>
        <v>2.5499999999999998</v>
      </c>
    </row>
    <row r="8" spans="3:14" x14ac:dyDescent="0.25">
      <c r="C8" t="s">
        <v>5</v>
      </c>
      <c r="D8">
        <v>2.1</v>
      </c>
      <c r="G8" t="s">
        <v>28</v>
      </c>
      <c r="H8">
        <v>2</v>
      </c>
      <c r="J8" t="s">
        <v>27</v>
      </c>
      <c r="K8">
        <v>2.5</v>
      </c>
      <c r="M8" t="s">
        <v>5</v>
      </c>
      <c r="N8" s="13">
        <f t="shared" si="0"/>
        <v>2.7250000000000001</v>
      </c>
    </row>
    <row r="9" spans="3:14" x14ac:dyDescent="0.25">
      <c r="C9" t="s">
        <v>14</v>
      </c>
      <c r="D9">
        <v>2.2999999999999998</v>
      </c>
      <c r="G9" t="s">
        <v>13</v>
      </c>
      <c r="H9">
        <v>2.2000000000000002</v>
      </c>
      <c r="J9" t="s">
        <v>17</v>
      </c>
      <c r="K9">
        <v>2.7</v>
      </c>
      <c r="M9" t="s">
        <v>28</v>
      </c>
      <c r="N9" s="13">
        <f t="shared" si="0"/>
        <v>2.75</v>
      </c>
    </row>
    <row r="10" spans="3:14" x14ac:dyDescent="0.25">
      <c r="C10" t="s">
        <v>24</v>
      </c>
      <c r="D10">
        <v>2.4</v>
      </c>
      <c r="G10" t="s">
        <v>6</v>
      </c>
      <c r="H10">
        <v>2.2000000000000002</v>
      </c>
      <c r="J10" t="s">
        <v>26</v>
      </c>
      <c r="K10">
        <v>2.7</v>
      </c>
      <c r="M10" t="s">
        <v>13</v>
      </c>
      <c r="N10" s="13">
        <f t="shared" si="0"/>
        <v>2.8</v>
      </c>
    </row>
    <row r="11" spans="3:14" x14ac:dyDescent="0.25">
      <c r="C11" t="s">
        <v>20</v>
      </c>
      <c r="D11">
        <v>2.6</v>
      </c>
      <c r="G11" t="s">
        <v>19</v>
      </c>
      <c r="H11">
        <v>2.9</v>
      </c>
      <c r="J11" t="s">
        <v>7</v>
      </c>
      <c r="K11">
        <v>2.9</v>
      </c>
      <c r="M11" t="s">
        <v>14</v>
      </c>
      <c r="N11" s="13">
        <f t="shared" si="0"/>
        <v>2.875</v>
      </c>
    </row>
    <row r="12" spans="3:14" x14ac:dyDescent="0.25">
      <c r="C12" t="s">
        <v>19</v>
      </c>
      <c r="D12">
        <v>2.9</v>
      </c>
      <c r="G12" t="s">
        <v>20</v>
      </c>
      <c r="H12">
        <v>3.1</v>
      </c>
      <c r="J12" t="s">
        <v>20</v>
      </c>
      <c r="K12">
        <v>3.2</v>
      </c>
      <c r="M12" t="s">
        <v>17</v>
      </c>
      <c r="N12" s="13">
        <f t="shared" si="0"/>
        <v>2.9750000000000001</v>
      </c>
    </row>
    <row r="13" spans="3:14" x14ac:dyDescent="0.25">
      <c r="C13" t="s">
        <v>22</v>
      </c>
      <c r="D13">
        <v>2.9</v>
      </c>
      <c r="G13" t="s">
        <v>24</v>
      </c>
      <c r="H13">
        <v>3.1</v>
      </c>
      <c r="J13" t="s">
        <v>22</v>
      </c>
      <c r="K13">
        <v>3.3</v>
      </c>
      <c r="M13" t="s">
        <v>25</v>
      </c>
      <c r="N13" s="13">
        <f t="shared" si="0"/>
        <v>3</v>
      </c>
    </row>
    <row r="14" spans="3:14" x14ac:dyDescent="0.25">
      <c r="C14" t="s">
        <v>17</v>
      </c>
      <c r="D14">
        <v>3.2</v>
      </c>
      <c r="G14" t="s">
        <v>17</v>
      </c>
      <c r="H14">
        <v>3.3</v>
      </c>
      <c r="J14" t="s">
        <v>6</v>
      </c>
      <c r="K14">
        <v>3.3</v>
      </c>
      <c r="M14" t="s">
        <v>23</v>
      </c>
      <c r="N14" s="13">
        <f t="shared" si="0"/>
        <v>3</v>
      </c>
    </row>
    <row r="15" spans="3:14" x14ac:dyDescent="0.25">
      <c r="C15" t="s">
        <v>18</v>
      </c>
      <c r="D15">
        <v>3.6</v>
      </c>
      <c r="G15" t="s">
        <v>22</v>
      </c>
      <c r="H15">
        <v>3.3</v>
      </c>
      <c r="J15" t="s">
        <v>15</v>
      </c>
      <c r="K15">
        <v>3.3</v>
      </c>
      <c r="M15" t="s">
        <v>20</v>
      </c>
      <c r="N15" s="13">
        <f t="shared" si="0"/>
        <v>3.0250000000000004</v>
      </c>
    </row>
    <row r="16" spans="3:14" x14ac:dyDescent="0.25">
      <c r="C16" t="s">
        <v>21</v>
      </c>
      <c r="D16">
        <v>3.6</v>
      </c>
      <c r="G16" t="s">
        <v>25</v>
      </c>
      <c r="H16">
        <v>3.6</v>
      </c>
      <c r="J16" t="s">
        <v>19</v>
      </c>
      <c r="K16">
        <v>3.4</v>
      </c>
      <c r="M16" t="s">
        <v>19</v>
      </c>
      <c r="N16" s="13">
        <f t="shared" si="0"/>
        <v>3.15</v>
      </c>
    </row>
    <row r="17" spans="3:14" x14ac:dyDescent="0.25">
      <c r="C17" t="s">
        <v>25</v>
      </c>
      <c r="D17">
        <v>3.6</v>
      </c>
      <c r="G17" t="s">
        <v>18</v>
      </c>
      <c r="H17">
        <v>3.7</v>
      </c>
      <c r="J17" t="s">
        <v>16</v>
      </c>
      <c r="K17">
        <v>3.5</v>
      </c>
      <c r="M17" t="s">
        <v>22</v>
      </c>
      <c r="N17" s="13">
        <f t="shared" si="0"/>
        <v>3.1999999999999997</v>
      </c>
    </row>
    <row r="18" spans="3:14" x14ac:dyDescent="0.25">
      <c r="C18" t="s">
        <v>23</v>
      </c>
      <c r="D18">
        <v>3.9</v>
      </c>
      <c r="G18" t="s">
        <v>21</v>
      </c>
      <c r="H18">
        <v>3.9</v>
      </c>
      <c r="J18" t="s">
        <v>13</v>
      </c>
      <c r="K18">
        <v>3.5</v>
      </c>
      <c r="M18" t="s">
        <v>29</v>
      </c>
      <c r="N18" s="13">
        <f t="shared" si="0"/>
        <v>3.5</v>
      </c>
    </row>
    <row r="19" spans="3:14" x14ac:dyDescent="0.25">
      <c r="C19" t="s">
        <v>28</v>
      </c>
      <c r="D19">
        <v>4.5999999999999996</v>
      </c>
      <c r="G19" t="s">
        <v>23</v>
      </c>
      <c r="H19">
        <v>4.3</v>
      </c>
      <c r="J19" t="s">
        <v>21</v>
      </c>
      <c r="K19">
        <v>3.6</v>
      </c>
      <c r="M19" t="s">
        <v>27</v>
      </c>
      <c r="N19" s="13">
        <f t="shared" si="0"/>
        <v>3.65</v>
      </c>
    </row>
    <row r="20" spans="3:14" x14ac:dyDescent="0.25">
      <c r="C20" t="s">
        <v>29</v>
      </c>
      <c r="D20">
        <v>4.5999999999999996</v>
      </c>
      <c r="G20" t="s">
        <v>27</v>
      </c>
      <c r="H20">
        <v>4.5999999999999996</v>
      </c>
      <c r="J20" t="s">
        <v>5</v>
      </c>
      <c r="K20">
        <v>3.7</v>
      </c>
      <c r="M20" t="s">
        <v>21</v>
      </c>
      <c r="N20" s="13">
        <f t="shared" si="0"/>
        <v>3.6749999999999998</v>
      </c>
    </row>
    <row r="21" spans="3:14" x14ac:dyDescent="0.25">
      <c r="C21" t="s">
        <v>26</v>
      </c>
      <c r="D21">
        <v>4.625</v>
      </c>
      <c r="G21" t="s">
        <v>26</v>
      </c>
      <c r="H21">
        <v>5</v>
      </c>
      <c r="J21" t="s">
        <v>14</v>
      </c>
      <c r="K21">
        <v>3.7</v>
      </c>
      <c r="M21" t="s">
        <v>18</v>
      </c>
      <c r="N21" s="13">
        <f t="shared" si="0"/>
        <v>3.7250000000000001</v>
      </c>
    </row>
    <row r="22" spans="3:14" x14ac:dyDescent="0.25">
      <c r="C22" t="s">
        <v>27</v>
      </c>
      <c r="D22">
        <v>5</v>
      </c>
      <c r="G22" t="s">
        <v>29</v>
      </c>
      <c r="H22">
        <v>5</v>
      </c>
      <c r="J22" t="s">
        <v>18</v>
      </c>
      <c r="K22">
        <v>3.8</v>
      </c>
      <c r="M22" t="s">
        <v>26</v>
      </c>
      <c r="N22" s="13">
        <f t="shared" si="0"/>
        <v>3.7562500000000001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CEBF8-8CB3-4F21-B6A5-98E20647F8A1}">
  <dimension ref="B2:AJ45"/>
  <sheetViews>
    <sheetView tabSelected="1" topLeftCell="M16" workbookViewId="0">
      <selection activeCell="AJ23" sqref="AJ23"/>
    </sheetView>
  </sheetViews>
  <sheetFormatPr defaultRowHeight="15" x14ac:dyDescent="0.25"/>
  <cols>
    <col min="2" max="2" width="13.5703125" bestFit="1" customWidth="1"/>
    <col min="17" max="17" width="4.85546875" customWidth="1"/>
    <col min="18" max="18" width="18.140625" bestFit="1" customWidth="1"/>
    <col min="22" max="22" width="32.140625" customWidth="1"/>
  </cols>
  <sheetData>
    <row r="2" spans="2:36" x14ac:dyDescent="0.25"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94</v>
      </c>
      <c r="N2" t="s">
        <v>97</v>
      </c>
      <c r="O2" t="s">
        <v>101</v>
      </c>
      <c r="P2" s="10" t="s">
        <v>53</v>
      </c>
      <c r="V2" t="s">
        <v>103</v>
      </c>
      <c r="W2" t="s">
        <v>31</v>
      </c>
      <c r="X2" t="s">
        <v>32</v>
      </c>
      <c r="Y2" t="s">
        <v>33</v>
      </c>
      <c r="Z2" t="s">
        <v>34</v>
      </c>
      <c r="AA2" t="s">
        <v>35</v>
      </c>
      <c r="AB2" t="s">
        <v>36</v>
      </c>
      <c r="AC2" t="s">
        <v>37</v>
      </c>
      <c r="AD2" t="s">
        <v>38</v>
      </c>
      <c r="AE2" t="s">
        <v>39</v>
      </c>
      <c r="AF2" t="s">
        <v>40</v>
      </c>
      <c r="AG2" t="s">
        <v>96</v>
      </c>
      <c r="AH2" t="s">
        <v>98</v>
      </c>
      <c r="AI2" t="s">
        <v>102</v>
      </c>
      <c r="AJ2" s="10" t="s">
        <v>53</v>
      </c>
    </row>
    <row r="3" spans="2:36" x14ac:dyDescent="0.25">
      <c r="B3" t="s">
        <v>6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2">
        <v>2</v>
      </c>
      <c r="J3" s="1">
        <v>1</v>
      </c>
      <c r="K3" s="2">
        <v>2</v>
      </c>
      <c r="L3" s="3">
        <v>3</v>
      </c>
      <c r="M3" s="4">
        <v>4</v>
      </c>
      <c r="N3" s="2">
        <v>2</v>
      </c>
      <c r="O3" s="2">
        <v>2</v>
      </c>
      <c r="P3" s="11">
        <f t="shared" ref="P3:P21" si="0">AVERAGE(C3:L3)</f>
        <v>1.4</v>
      </c>
      <c r="R3" t="s">
        <v>0</v>
      </c>
      <c r="S3" s="1">
        <v>1</v>
      </c>
      <c r="V3" t="s">
        <v>6</v>
      </c>
      <c r="W3" s="14">
        <f t="shared" ref="W3:AI3" si="1">(_xlfn.XLOOKUP($V$3,$B$3:$B$22,C3:C22)+_xlfn.XLOOKUP($V$3,$B$25:$B$44,C25:C44))/2</f>
        <v>1.5</v>
      </c>
      <c r="X3" s="14">
        <f t="shared" si="1"/>
        <v>1.5</v>
      </c>
      <c r="Y3" s="14">
        <f t="shared" si="1"/>
        <v>1.5</v>
      </c>
      <c r="Z3" s="14">
        <f t="shared" si="1"/>
        <v>2</v>
      </c>
      <c r="AA3" s="14">
        <f t="shared" si="1"/>
        <v>1</v>
      </c>
      <c r="AB3" s="14">
        <f t="shared" si="1"/>
        <v>1.5</v>
      </c>
      <c r="AC3" s="14">
        <f t="shared" si="1"/>
        <v>2.5</v>
      </c>
      <c r="AD3" s="14">
        <f t="shared" si="1"/>
        <v>1.5</v>
      </c>
      <c r="AE3" s="14">
        <f t="shared" si="1"/>
        <v>2</v>
      </c>
      <c r="AF3">
        <f t="shared" si="1"/>
        <v>3</v>
      </c>
      <c r="AG3">
        <f t="shared" si="1"/>
        <v>4</v>
      </c>
      <c r="AH3" s="14">
        <f t="shared" si="1"/>
        <v>2.5</v>
      </c>
      <c r="AI3" s="14">
        <f t="shared" si="1"/>
        <v>2</v>
      </c>
    </row>
    <row r="4" spans="2:36" x14ac:dyDescent="0.25">
      <c r="B4" t="s">
        <v>15</v>
      </c>
      <c r="C4" s="2">
        <v>2</v>
      </c>
      <c r="D4" s="1">
        <v>1</v>
      </c>
      <c r="E4" s="1">
        <v>1</v>
      </c>
      <c r="F4" s="2">
        <v>2</v>
      </c>
      <c r="G4" s="2">
        <v>2</v>
      </c>
      <c r="H4" s="2">
        <v>2</v>
      </c>
      <c r="I4" s="2">
        <v>2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  <c r="P4" s="11">
        <f>AVERAGE(C4:L4)</f>
        <v>1.5</v>
      </c>
      <c r="R4" t="s">
        <v>1</v>
      </c>
      <c r="S4" s="2">
        <v>2</v>
      </c>
      <c r="V4" t="s">
        <v>15</v>
      </c>
      <c r="W4" s="14">
        <f t="shared" ref="W4:AI4" si="2">(_xlfn.XLOOKUP($V$4,$B$3:$B$22,C3:C22)+_xlfn.XLOOKUP($V$4,$B$25:$B$44,C25:C44))/2</f>
        <v>1.5</v>
      </c>
      <c r="X4" s="14">
        <f t="shared" si="2"/>
        <v>1</v>
      </c>
      <c r="Y4" s="14">
        <f t="shared" si="2"/>
        <v>1</v>
      </c>
      <c r="Z4" s="14">
        <f t="shared" si="2"/>
        <v>2</v>
      </c>
      <c r="AA4" s="14">
        <f t="shared" si="2"/>
        <v>1.5</v>
      </c>
      <c r="AB4" s="14">
        <f t="shared" si="2"/>
        <v>1.5</v>
      </c>
      <c r="AC4" s="14">
        <f t="shared" si="2"/>
        <v>2</v>
      </c>
      <c r="AD4" s="14">
        <f t="shared" si="2"/>
        <v>1</v>
      </c>
      <c r="AE4" s="14">
        <f t="shared" si="2"/>
        <v>1</v>
      </c>
      <c r="AF4" s="14">
        <f t="shared" si="2"/>
        <v>1.5</v>
      </c>
      <c r="AG4" s="14">
        <f t="shared" si="2"/>
        <v>1.5</v>
      </c>
      <c r="AH4" s="14">
        <f t="shared" si="2"/>
        <v>1</v>
      </c>
      <c r="AI4" s="14">
        <f t="shared" si="2"/>
        <v>1.5</v>
      </c>
    </row>
    <row r="5" spans="2:36" x14ac:dyDescent="0.25">
      <c r="B5" t="s">
        <v>16</v>
      </c>
      <c r="C5" s="2">
        <v>2</v>
      </c>
      <c r="D5" s="3">
        <v>3</v>
      </c>
      <c r="E5" s="1">
        <v>1</v>
      </c>
      <c r="F5" s="2">
        <v>2</v>
      </c>
      <c r="G5" s="1">
        <v>1</v>
      </c>
      <c r="H5" s="1">
        <v>1</v>
      </c>
      <c r="I5" s="1">
        <v>1</v>
      </c>
      <c r="J5" s="2">
        <v>2</v>
      </c>
      <c r="K5" s="1">
        <v>1</v>
      </c>
      <c r="L5" s="1">
        <v>1</v>
      </c>
      <c r="M5" s="5">
        <v>5</v>
      </c>
      <c r="N5" s="4">
        <v>4</v>
      </c>
      <c r="O5" s="5">
        <v>5</v>
      </c>
      <c r="P5" s="11">
        <f>AVERAGE(C5:L5)</f>
        <v>1.5</v>
      </c>
      <c r="R5" t="s">
        <v>2</v>
      </c>
      <c r="S5" s="3">
        <v>3</v>
      </c>
      <c r="V5" t="s">
        <v>16</v>
      </c>
      <c r="W5">
        <f t="shared" ref="W5:AI5" si="3">(_xlfn.XLOOKUP($V$5,$B$3:$B$22,C3:C22)+_xlfn.XLOOKUP($V$5,$B$25:$B$44,C25:C44))/2</f>
        <v>2</v>
      </c>
      <c r="X5">
        <f t="shared" si="3"/>
        <v>3</v>
      </c>
      <c r="Y5">
        <f t="shared" si="3"/>
        <v>1</v>
      </c>
      <c r="Z5">
        <f t="shared" si="3"/>
        <v>1.5</v>
      </c>
      <c r="AA5">
        <f t="shared" si="3"/>
        <v>1.5</v>
      </c>
      <c r="AB5">
        <f t="shared" si="3"/>
        <v>1</v>
      </c>
      <c r="AC5">
        <f t="shared" si="3"/>
        <v>1</v>
      </c>
      <c r="AD5">
        <f t="shared" si="3"/>
        <v>1.5</v>
      </c>
      <c r="AE5">
        <f t="shared" si="3"/>
        <v>1</v>
      </c>
      <c r="AF5">
        <f t="shared" si="3"/>
        <v>1</v>
      </c>
      <c r="AG5">
        <f t="shared" si="3"/>
        <v>5</v>
      </c>
      <c r="AH5">
        <f t="shared" si="3"/>
        <v>4.5</v>
      </c>
      <c r="AI5">
        <f t="shared" si="3"/>
        <v>5</v>
      </c>
    </row>
    <row r="6" spans="2:36" x14ac:dyDescent="0.25">
      <c r="B6" t="s">
        <v>7</v>
      </c>
      <c r="C6" s="1">
        <v>1</v>
      </c>
      <c r="D6" s="1">
        <v>1</v>
      </c>
      <c r="E6" s="2">
        <v>2</v>
      </c>
      <c r="F6" s="1">
        <v>1</v>
      </c>
      <c r="G6" s="1">
        <v>1</v>
      </c>
      <c r="H6" s="2">
        <v>2</v>
      </c>
      <c r="I6" s="2">
        <v>2</v>
      </c>
      <c r="J6" s="2">
        <v>2</v>
      </c>
      <c r="K6" s="5">
        <v>5</v>
      </c>
      <c r="L6" s="2">
        <v>2</v>
      </c>
      <c r="M6" s="1">
        <v>1</v>
      </c>
      <c r="N6" s="1">
        <v>1</v>
      </c>
      <c r="O6" s="1">
        <v>1</v>
      </c>
      <c r="P6" s="11">
        <f t="shared" si="0"/>
        <v>1.9</v>
      </c>
      <c r="R6" t="s">
        <v>3</v>
      </c>
      <c r="S6" s="4">
        <v>4</v>
      </c>
      <c r="V6" t="s">
        <v>7</v>
      </c>
      <c r="W6" s="14">
        <f t="shared" ref="W6:AI6" si="4">(_xlfn.XLOOKUP($V$6,$B$3:$B$22,C3:C22)+_xlfn.XLOOKUP($V$6,$B$25:$B$44,C25:C44))/2</f>
        <v>1.5</v>
      </c>
      <c r="X6" s="14">
        <f t="shared" si="4"/>
        <v>1</v>
      </c>
      <c r="Y6" s="14">
        <f t="shared" si="4"/>
        <v>2</v>
      </c>
      <c r="Z6" s="14">
        <f t="shared" si="4"/>
        <v>1.5</v>
      </c>
      <c r="AA6" s="14">
        <f t="shared" si="4"/>
        <v>1.5</v>
      </c>
      <c r="AB6">
        <f t="shared" si="4"/>
        <v>2</v>
      </c>
      <c r="AC6" s="14">
        <f t="shared" si="4"/>
        <v>2</v>
      </c>
      <c r="AD6" s="14">
        <f t="shared" si="4"/>
        <v>1.5</v>
      </c>
      <c r="AE6">
        <f t="shared" si="4"/>
        <v>4</v>
      </c>
      <c r="AF6" s="14">
        <f t="shared" si="4"/>
        <v>2</v>
      </c>
      <c r="AG6" s="14">
        <f t="shared" si="4"/>
        <v>1</v>
      </c>
      <c r="AH6" s="14">
        <f t="shared" si="4"/>
        <v>1</v>
      </c>
      <c r="AI6" s="14">
        <f t="shared" si="4"/>
        <v>1</v>
      </c>
    </row>
    <row r="7" spans="2:36" x14ac:dyDescent="0.25">
      <c r="B7" t="s">
        <v>13</v>
      </c>
      <c r="C7" s="1">
        <v>1</v>
      </c>
      <c r="D7" s="1">
        <v>1</v>
      </c>
      <c r="E7" s="2">
        <v>2</v>
      </c>
      <c r="F7" s="8" t="s">
        <v>52</v>
      </c>
      <c r="G7" s="1">
        <v>1</v>
      </c>
      <c r="H7" s="5">
        <v>5</v>
      </c>
      <c r="I7" s="1">
        <v>1</v>
      </c>
      <c r="J7" s="2">
        <v>2</v>
      </c>
      <c r="K7" s="4">
        <v>4</v>
      </c>
      <c r="L7" s="1">
        <v>1</v>
      </c>
      <c r="M7" s="5">
        <v>5</v>
      </c>
      <c r="N7" s="4">
        <v>4</v>
      </c>
      <c r="O7" s="3">
        <v>3</v>
      </c>
      <c r="P7" s="11">
        <f t="shared" si="0"/>
        <v>2</v>
      </c>
      <c r="R7" t="s">
        <v>4</v>
      </c>
      <c r="S7" s="5">
        <v>5</v>
      </c>
      <c r="V7" s="8" t="s">
        <v>13</v>
      </c>
      <c r="W7">
        <f t="shared" ref="W7:AI7" si="5">(_xlfn.XLOOKUP($V$7,$B$3:$B$22,C3:C22)+_xlfn.XLOOKUP($V$7,$B$25:$B$44,C25:C44))/2</f>
        <v>1</v>
      </c>
      <c r="X7">
        <f t="shared" si="5"/>
        <v>1</v>
      </c>
      <c r="Y7">
        <f t="shared" si="5"/>
        <v>2</v>
      </c>
      <c r="Z7" t="e">
        <f t="shared" si="5"/>
        <v>#VALUE!</v>
      </c>
      <c r="AA7">
        <f t="shared" si="5"/>
        <v>1</v>
      </c>
      <c r="AB7">
        <f t="shared" si="5"/>
        <v>5</v>
      </c>
      <c r="AC7">
        <f t="shared" si="5"/>
        <v>1</v>
      </c>
      <c r="AD7">
        <f t="shared" si="5"/>
        <v>3</v>
      </c>
      <c r="AE7">
        <f t="shared" si="5"/>
        <v>4.5</v>
      </c>
      <c r="AF7">
        <f t="shared" si="5"/>
        <v>1</v>
      </c>
      <c r="AG7">
        <f t="shared" si="5"/>
        <v>5</v>
      </c>
      <c r="AH7">
        <f t="shared" si="5"/>
        <v>4.5</v>
      </c>
      <c r="AI7">
        <f t="shared" si="5"/>
        <v>3.5</v>
      </c>
    </row>
    <row r="8" spans="2:36" x14ac:dyDescent="0.25">
      <c r="B8" t="s">
        <v>5</v>
      </c>
      <c r="C8" s="1">
        <v>1</v>
      </c>
      <c r="D8" s="2">
        <v>2</v>
      </c>
      <c r="E8" s="1">
        <v>1</v>
      </c>
      <c r="F8" s="3">
        <v>3</v>
      </c>
      <c r="G8" s="5">
        <v>5</v>
      </c>
      <c r="H8" s="1">
        <v>1</v>
      </c>
      <c r="I8" s="3">
        <v>3</v>
      </c>
      <c r="J8" s="1">
        <v>1</v>
      </c>
      <c r="K8" s="2">
        <v>2</v>
      </c>
      <c r="L8" s="2">
        <v>2</v>
      </c>
      <c r="M8" s="3">
        <v>3</v>
      </c>
      <c r="N8" s="3">
        <v>3</v>
      </c>
      <c r="O8" s="3">
        <v>3</v>
      </c>
      <c r="P8" s="11">
        <f>AVERAGE(C8:L8)</f>
        <v>2.1</v>
      </c>
      <c r="V8" t="s">
        <v>5</v>
      </c>
      <c r="W8" s="14">
        <f t="shared" ref="W8:AI8" si="6">(_xlfn.XLOOKUP($V$8,$B$3:$B$22,C3:C22)+_xlfn.XLOOKUP($V$8,$B$25:$B$44,C25:C44))/2</f>
        <v>1</v>
      </c>
      <c r="X8" s="14">
        <f t="shared" si="6"/>
        <v>1.5</v>
      </c>
      <c r="Y8" s="14">
        <f t="shared" si="6"/>
        <v>1</v>
      </c>
      <c r="Z8" s="32">
        <f t="shared" si="6"/>
        <v>2.5</v>
      </c>
      <c r="AA8">
        <f t="shared" si="6"/>
        <v>3.5</v>
      </c>
      <c r="AB8" s="14">
        <f t="shared" si="6"/>
        <v>1</v>
      </c>
      <c r="AC8">
        <f t="shared" si="6"/>
        <v>2.5</v>
      </c>
      <c r="AD8" s="14">
        <f t="shared" si="6"/>
        <v>1</v>
      </c>
      <c r="AE8" s="14">
        <f t="shared" si="6"/>
        <v>1.5</v>
      </c>
      <c r="AF8" s="14">
        <f t="shared" si="6"/>
        <v>2</v>
      </c>
      <c r="AG8">
        <f t="shared" si="6"/>
        <v>2.5</v>
      </c>
      <c r="AH8">
        <f t="shared" si="6"/>
        <v>3</v>
      </c>
      <c r="AI8">
        <f t="shared" si="6"/>
        <v>3</v>
      </c>
    </row>
    <row r="9" spans="2:36" x14ac:dyDescent="0.25">
      <c r="B9" t="s">
        <v>14</v>
      </c>
      <c r="C9" s="2">
        <v>2</v>
      </c>
      <c r="D9" s="2">
        <v>2</v>
      </c>
      <c r="E9" s="2">
        <v>2</v>
      </c>
      <c r="F9" s="5">
        <v>5</v>
      </c>
      <c r="G9" s="2">
        <v>2</v>
      </c>
      <c r="H9" s="1">
        <v>1</v>
      </c>
      <c r="I9" s="2">
        <v>2</v>
      </c>
      <c r="J9" s="4">
        <v>4</v>
      </c>
      <c r="K9" s="1">
        <v>1</v>
      </c>
      <c r="L9" s="2">
        <v>2</v>
      </c>
      <c r="M9" s="2">
        <v>2</v>
      </c>
      <c r="N9" s="2">
        <v>2</v>
      </c>
      <c r="O9" s="3">
        <v>3</v>
      </c>
      <c r="P9" s="11">
        <f t="shared" si="0"/>
        <v>2.2999999999999998</v>
      </c>
      <c r="V9" t="s">
        <v>14</v>
      </c>
      <c r="W9">
        <f t="shared" ref="W9:AI9" si="7">(_xlfn.XLOOKUP($V$9,$B$3:$B$22,C3:C22)+_xlfn.XLOOKUP($V$9,$B$25:$B$44,C25:C44))/2</f>
        <v>1.5</v>
      </c>
      <c r="X9">
        <f t="shared" si="7"/>
        <v>2</v>
      </c>
      <c r="Y9">
        <f t="shared" si="7"/>
        <v>2</v>
      </c>
      <c r="Z9">
        <f t="shared" si="7"/>
        <v>4</v>
      </c>
      <c r="AA9" s="14">
        <f t="shared" si="7"/>
        <v>1.5</v>
      </c>
      <c r="AB9" s="14">
        <f t="shared" si="7"/>
        <v>1</v>
      </c>
      <c r="AC9" s="14">
        <f t="shared" si="7"/>
        <v>1.5</v>
      </c>
      <c r="AD9">
        <f t="shared" si="7"/>
        <v>3.5</v>
      </c>
      <c r="AE9" s="14">
        <f t="shared" si="7"/>
        <v>1.5</v>
      </c>
      <c r="AF9" s="14">
        <f t="shared" si="7"/>
        <v>2</v>
      </c>
      <c r="AG9" s="14">
        <f t="shared" si="7"/>
        <v>2</v>
      </c>
      <c r="AH9" s="14">
        <f t="shared" si="7"/>
        <v>2</v>
      </c>
      <c r="AI9" s="14">
        <f t="shared" si="7"/>
        <v>2.5</v>
      </c>
    </row>
    <row r="10" spans="2:36" x14ac:dyDescent="0.25">
      <c r="B10" t="s">
        <v>24</v>
      </c>
      <c r="C10" s="4">
        <v>4</v>
      </c>
      <c r="D10" s="4">
        <v>4</v>
      </c>
      <c r="E10" s="3">
        <v>3</v>
      </c>
      <c r="F10" s="3">
        <v>3</v>
      </c>
      <c r="G10" s="3">
        <v>3</v>
      </c>
      <c r="H10" s="3">
        <v>3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1">
        <f>AVERAGE(C10:L10)</f>
        <v>2.4</v>
      </c>
      <c r="V10" t="s">
        <v>24</v>
      </c>
      <c r="W10">
        <f t="shared" ref="W10:AI10" si="8">(_xlfn.XLOOKUP($V$10,$B$3:$B$22,C3:C22)+_xlfn.XLOOKUP($V$10,$B$25:$B$44,C25:C44))/2</f>
        <v>4.5</v>
      </c>
      <c r="X10">
        <f t="shared" si="8"/>
        <v>4.5</v>
      </c>
      <c r="Y10">
        <f t="shared" si="8"/>
        <v>3.5</v>
      </c>
      <c r="Z10">
        <f t="shared" si="8"/>
        <v>3.5</v>
      </c>
      <c r="AA10">
        <f t="shared" si="8"/>
        <v>3.5</v>
      </c>
      <c r="AB10">
        <f t="shared" si="8"/>
        <v>3.5</v>
      </c>
      <c r="AC10">
        <f t="shared" si="8"/>
        <v>1</v>
      </c>
      <c r="AD10">
        <f t="shared" si="8"/>
        <v>1.5</v>
      </c>
      <c r="AE10">
        <f t="shared" si="8"/>
        <v>1</v>
      </c>
      <c r="AF10">
        <f t="shared" si="8"/>
        <v>1</v>
      </c>
      <c r="AG10">
        <f t="shared" si="8"/>
        <v>1.5</v>
      </c>
      <c r="AH10">
        <f t="shared" si="8"/>
        <v>1.5</v>
      </c>
      <c r="AI10">
        <f t="shared" si="8"/>
        <v>1</v>
      </c>
    </row>
    <row r="11" spans="2:36" x14ac:dyDescent="0.25">
      <c r="B11" t="s">
        <v>20</v>
      </c>
      <c r="C11" s="3">
        <v>3</v>
      </c>
      <c r="D11" s="2">
        <v>2</v>
      </c>
      <c r="E11" s="3">
        <v>3</v>
      </c>
      <c r="F11" s="4">
        <v>4</v>
      </c>
      <c r="G11" s="2">
        <v>2</v>
      </c>
      <c r="H11" s="3">
        <v>3</v>
      </c>
      <c r="I11" s="1">
        <v>1</v>
      </c>
      <c r="J11" s="3">
        <v>3</v>
      </c>
      <c r="K11" s="2">
        <v>2</v>
      </c>
      <c r="L11" s="3">
        <v>3</v>
      </c>
      <c r="M11" s="3">
        <v>3</v>
      </c>
      <c r="N11" s="3">
        <v>3</v>
      </c>
      <c r="O11" s="2">
        <v>2</v>
      </c>
      <c r="P11" s="11">
        <f>AVERAGE(C11:L11)</f>
        <v>2.6</v>
      </c>
      <c r="V11" t="s">
        <v>20</v>
      </c>
      <c r="W11">
        <f t="shared" ref="W11:AI11" si="9">(_xlfn.XLOOKUP($V$11,$B$3:$B$22,C3:C22)+_xlfn.XLOOKUP($V$11,$B$25:$B$44,C25:C44))/2</f>
        <v>3</v>
      </c>
      <c r="X11">
        <f t="shared" si="9"/>
        <v>2.5</v>
      </c>
      <c r="Y11">
        <f t="shared" si="9"/>
        <v>3</v>
      </c>
      <c r="Z11">
        <f t="shared" si="9"/>
        <v>3.5</v>
      </c>
      <c r="AA11">
        <f t="shared" si="9"/>
        <v>2.5</v>
      </c>
      <c r="AB11">
        <f t="shared" si="9"/>
        <v>3.5</v>
      </c>
      <c r="AC11">
        <f t="shared" si="9"/>
        <v>2.5</v>
      </c>
      <c r="AD11">
        <f t="shared" si="9"/>
        <v>2.5</v>
      </c>
      <c r="AE11">
        <f t="shared" si="9"/>
        <v>2.5</v>
      </c>
      <c r="AF11">
        <f t="shared" si="9"/>
        <v>3</v>
      </c>
      <c r="AG11">
        <f t="shared" si="9"/>
        <v>3</v>
      </c>
      <c r="AH11">
        <f t="shared" si="9"/>
        <v>3</v>
      </c>
      <c r="AI11">
        <f t="shared" si="9"/>
        <v>2.5</v>
      </c>
    </row>
    <row r="12" spans="2:36" x14ac:dyDescent="0.25">
      <c r="B12" t="s">
        <v>19</v>
      </c>
      <c r="C12" s="3">
        <v>3</v>
      </c>
      <c r="D12" s="2">
        <v>2</v>
      </c>
      <c r="E12" s="4">
        <v>4</v>
      </c>
      <c r="F12" s="3">
        <v>3</v>
      </c>
      <c r="G12" s="3">
        <v>3</v>
      </c>
      <c r="H12" s="2">
        <v>2</v>
      </c>
      <c r="I12" s="3">
        <v>3</v>
      </c>
      <c r="J12" s="5">
        <v>5</v>
      </c>
      <c r="K12" s="2">
        <v>2</v>
      </c>
      <c r="L12" s="2">
        <v>2</v>
      </c>
      <c r="M12" s="1">
        <v>1</v>
      </c>
      <c r="N12" s="2">
        <v>2</v>
      </c>
      <c r="O12" s="4">
        <v>4</v>
      </c>
      <c r="P12" s="11">
        <f>AVERAGE(C12:L12)</f>
        <v>2.9</v>
      </c>
      <c r="V12" t="s">
        <v>19</v>
      </c>
      <c r="W12">
        <f t="shared" ref="W12:AI12" si="10">(_xlfn.XLOOKUP($V$12,$B$3:$B$22,C3:C22)+_xlfn.XLOOKUP($V$12,$B$25:$B$44,C25:C44))/2</f>
        <v>3</v>
      </c>
      <c r="X12">
        <f t="shared" si="10"/>
        <v>2</v>
      </c>
      <c r="Y12">
        <f t="shared" si="10"/>
        <v>4</v>
      </c>
      <c r="Z12">
        <f t="shared" si="10"/>
        <v>3.5</v>
      </c>
      <c r="AA12">
        <f t="shared" si="10"/>
        <v>3</v>
      </c>
      <c r="AB12">
        <f t="shared" si="10"/>
        <v>2</v>
      </c>
      <c r="AC12">
        <f t="shared" si="10"/>
        <v>3</v>
      </c>
      <c r="AD12">
        <f t="shared" si="10"/>
        <v>4</v>
      </c>
      <c r="AE12">
        <f t="shared" si="10"/>
        <v>2</v>
      </c>
      <c r="AF12">
        <f t="shared" si="10"/>
        <v>2.5</v>
      </c>
      <c r="AG12" s="14">
        <f t="shared" si="10"/>
        <v>2</v>
      </c>
      <c r="AH12">
        <f t="shared" si="10"/>
        <v>2.5</v>
      </c>
      <c r="AI12">
        <f t="shared" si="10"/>
        <v>3.5</v>
      </c>
    </row>
    <row r="13" spans="2:36" x14ac:dyDescent="0.25">
      <c r="B13" t="s">
        <v>22</v>
      </c>
      <c r="C13" s="4">
        <v>4</v>
      </c>
      <c r="D13" s="3">
        <v>3</v>
      </c>
      <c r="E13" s="2">
        <v>2</v>
      </c>
      <c r="F13" s="2">
        <v>2</v>
      </c>
      <c r="G13" s="2">
        <v>2</v>
      </c>
      <c r="H13" s="3">
        <v>3</v>
      </c>
      <c r="I13" s="5">
        <v>5</v>
      </c>
      <c r="J13" s="2">
        <v>2</v>
      </c>
      <c r="K13" s="3">
        <v>3</v>
      </c>
      <c r="L13" s="3">
        <v>3</v>
      </c>
      <c r="M13" s="3">
        <v>3</v>
      </c>
      <c r="N13" s="3">
        <v>3</v>
      </c>
      <c r="O13" s="3">
        <v>3</v>
      </c>
      <c r="P13" s="11">
        <f>AVERAGE(C13:L13)</f>
        <v>2.9</v>
      </c>
      <c r="V13" t="s">
        <v>22</v>
      </c>
      <c r="W13">
        <f t="shared" ref="W13:AI13" si="11">(_xlfn.XLOOKUP($V$13,$B$3:$B$22,C3:C22)+_xlfn.XLOOKUP($V$13,$B$25:$B$44,C25:C44))/2</f>
        <v>4</v>
      </c>
      <c r="X13">
        <f t="shared" si="11"/>
        <v>3</v>
      </c>
      <c r="Y13">
        <f t="shared" si="11"/>
        <v>2.5</v>
      </c>
      <c r="Z13">
        <f t="shared" si="11"/>
        <v>2.5</v>
      </c>
      <c r="AA13">
        <f t="shared" si="11"/>
        <v>2.5</v>
      </c>
      <c r="AB13">
        <f t="shared" si="11"/>
        <v>3.5</v>
      </c>
      <c r="AC13">
        <f t="shared" si="11"/>
        <v>5</v>
      </c>
      <c r="AD13">
        <f t="shared" si="11"/>
        <v>2</v>
      </c>
      <c r="AE13">
        <f t="shared" si="11"/>
        <v>3</v>
      </c>
      <c r="AF13">
        <f t="shared" si="11"/>
        <v>3</v>
      </c>
      <c r="AG13">
        <f t="shared" si="11"/>
        <v>3.5</v>
      </c>
      <c r="AH13">
        <f t="shared" si="11"/>
        <v>3.5</v>
      </c>
      <c r="AI13">
        <f t="shared" si="11"/>
        <v>3</v>
      </c>
    </row>
    <row r="14" spans="2:36" x14ac:dyDescent="0.25">
      <c r="B14" t="s">
        <v>17</v>
      </c>
      <c r="C14" s="2">
        <v>2</v>
      </c>
      <c r="D14" s="3">
        <v>3</v>
      </c>
      <c r="E14" s="3">
        <v>3</v>
      </c>
      <c r="F14" s="1">
        <v>1</v>
      </c>
      <c r="G14" s="4">
        <v>4</v>
      </c>
      <c r="H14" s="4">
        <v>4</v>
      </c>
      <c r="I14" s="3">
        <v>3</v>
      </c>
      <c r="J14" s="4">
        <v>4</v>
      </c>
      <c r="K14" s="4">
        <v>4</v>
      </c>
      <c r="L14" s="4">
        <v>4</v>
      </c>
      <c r="M14" s="4">
        <v>4</v>
      </c>
      <c r="N14" s="4">
        <v>4</v>
      </c>
      <c r="O14" s="5">
        <v>5</v>
      </c>
      <c r="P14" s="11">
        <f t="shared" si="0"/>
        <v>3.2</v>
      </c>
      <c r="V14" t="s">
        <v>17</v>
      </c>
      <c r="W14">
        <f t="shared" ref="W14:AI14" si="12">(_xlfn.XLOOKUP($V$14,$B$3:$B$22,C3:C22)+_xlfn.XLOOKUP($V$14,$B$25:$B$44,C25:C44))/2</f>
        <v>2.5</v>
      </c>
      <c r="X14">
        <f t="shared" si="12"/>
        <v>3.5</v>
      </c>
      <c r="Y14">
        <f t="shared" si="12"/>
        <v>3</v>
      </c>
      <c r="Z14">
        <f t="shared" si="12"/>
        <v>1.5</v>
      </c>
      <c r="AA14">
        <f t="shared" si="12"/>
        <v>4</v>
      </c>
      <c r="AB14">
        <f t="shared" si="12"/>
        <v>3.5</v>
      </c>
      <c r="AC14">
        <f t="shared" si="12"/>
        <v>3</v>
      </c>
      <c r="AD14">
        <f t="shared" si="12"/>
        <v>3.5</v>
      </c>
      <c r="AE14">
        <f t="shared" si="12"/>
        <v>4</v>
      </c>
      <c r="AF14">
        <f t="shared" si="12"/>
        <v>4</v>
      </c>
      <c r="AG14">
        <f t="shared" si="12"/>
        <v>3.5</v>
      </c>
      <c r="AH14">
        <f t="shared" si="12"/>
        <v>4</v>
      </c>
      <c r="AI14">
        <f t="shared" si="12"/>
        <v>4.5</v>
      </c>
    </row>
    <row r="15" spans="2:36" x14ac:dyDescent="0.25">
      <c r="B15" t="s">
        <v>18</v>
      </c>
      <c r="C15" s="3">
        <v>3</v>
      </c>
      <c r="D15" s="4">
        <v>4</v>
      </c>
      <c r="E15" s="5">
        <v>5</v>
      </c>
      <c r="F15" s="5">
        <v>5</v>
      </c>
      <c r="G15" s="3">
        <v>3</v>
      </c>
      <c r="H15" s="3">
        <v>3</v>
      </c>
      <c r="I15" s="3">
        <v>3</v>
      </c>
      <c r="J15" s="3">
        <v>3</v>
      </c>
      <c r="K15" s="3">
        <v>3</v>
      </c>
      <c r="L15" s="4">
        <v>4</v>
      </c>
      <c r="M15" s="4">
        <v>4</v>
      </c>
      <c r="N15" s="4">
        <v>4</v>
      </c>
      <c r="O15" s="4">
        <v>4</v>
      </c>
      <c r="P15" s="11">
        <f t="shared" si="0"/>
        <v>3.6</v>
      </c>
      <c r="V15" t="s">
        <v>18</v>
      </c>
      <c r="W15">
        <f t="shared" ref="W15:AI15" si="13">(_xlfn.XLOOKUP($V$15,$B$3:$B$22,C3:C22)+_xlfn.XLOOKUP($V$15,$B$25:$B$44,C25:C44))/2</f>
        <v>3.5</v>
      </c>
      <c r="X15">
        <f t="shared" si="13"/>
        <v>4</v>
      </c>
      <c r="Y15">
        <f t="shared" si="13"/>
        <v>4.5</v>
      </c>
      <c r="Z15">
        <f t="shared" si="13"/>
        <v>5</v>
      </c>
      <c r="AA15">
        <f t="shared" si="13"/>
        <v>3</v>
      </c>
      <c r="AB15">
        <f t="shared" si="13"/>
        <v>3</v>
      </c>
      <c r="AC15">
        <f t="shared" si="13"/>
        <v>3</v>
      </c>
      <c r="AD15">
        <f t="shared" si="13"/>
        <v>3</v>
      </c>
      <c r="AE15">
        <f t="shared" si="13"/>
        <v>3.5</v>
      </c>
      <c r="AF15">
        <f t="shared" si="13"/>
        <v>4</v>
      </c>
      <c r="AG15">
        <f t="shared" si="13"/>
        <v>4</v>
      </c>
      <c r="AH15">
        <f t="shared" si="13"/>
        <v>4</v>
      </c>
      <c r="AI15">
        <f t="shared" si="13"/>
        <v>4</v>
      </c>
    </row>
    <row r="16" spans="2:36" x14ac:dyDescent="0.25">
      <c r="B16" t="s">
        <v>21</v>
      </c>
      <c r="C16" s="3">
        <v>3</v>
      </c>
      <c r="D16" s="3">
        <v>3</v>
      </c>
      <c r="E16" s="3">
        <v>3</v>
      </c>
      <c r="F16" s="4">
        <v>4</v>
      </c>
      <c r="G16" s="4">
        <v>4</v>
      </c>
      <c r="H16" s="2">
        <v>2</v>
      </c>
      <c r="I16" s="4">
        <v>4</v>
      </c>
      <c r="J16" s="5">
        <v>5</v>
      </c>
      <c r="K16" s="4">
        <v>4</v>
      </c>
      <c r="L16" s="4">
        <v>4</v>
      </c>
      <c r="M16" s="3">
        <v>3</v>
      </c>
      <c r="N16" s="3">
        <v>3</v>
      </c>
      <c r="O16" s="4">
        <v>4</v>
      </c>
      <c r="P16" s="11">
        <f t="shared" si="0"/>
        <v>3.6</v>
      </c>
      <c r="V16" t="s">
        <v>21</v>
      </c>
      <c r="W16">
        <f t="shared" ref="W16:AI16" si="14">(_xlfn.XLOOKUP($V$16,$B$3:$B$22,C3:C22)+_xlfn.XLOOKUP($V$16,$B$25:$B$44,C25:C44))/2</f>
        <v>3.5</v>
      </c>
      <c r="X16">
        <f t="shared" si="14"/>
        <v>3.5</v>
      </c>
      <c r="Y16">
        <f t="shared" si="14"/>
        <v>3</v>
      </c>
      <c r="Z16">
        <f t="shared" si="14"/>
        <v>4.5</v>
      </c>
      <c r="AA16">
        <f t="shared" si="14"/>
        <v>4</v>
      </c>
      <c r="AB16">
        <f t="shared" si="14"/>
        <v>2</v>
      </c>
      <c r="AC16">
        <f t="shared" si="14"/>
        <v>4</v>
      </c>
      <c r="AD16">
        <f t="shared" si="14"/>
        <v>5</v>
      </c>
      <c r="AE16">
        <f t="shared" si="14"/>
        <v>4</v>
      </c>
      <c r="AF16">
        <f t="shared" si="14"/>
        <v>4</v>
      </c>
      <c r="AG16">
        <f t="shared" si="14"/>
        <v>3.5</v>
      </c>
      <c r="AH16">
        <f t="shared" si="14"/>
        <v>3.5</v>
      </c>
      <c r="AI16">
        <f t="shared" si="14"/>
        <v>4</v>
      </c>
    </row>
    <row r="17" spans="2:35" x14ac:dyDescent="0.25">
      <c r="B17" t="s">
        <v>25</v>
      </c>
      <c r="C17" s="4">
        <v>4</v>
      </c>
      <c r="D17" s="4">
        <v>4</v>
      </c>
      <c r="E17" s="4">
        <v>4</v>
      </c>
      <c r="F17" s="1">
        <v>1</v>
      </c>
      <c r="G17" s="3">
        <v>3</v>
      </c>
      <c r="H17" s="4">
        <v>4</v>
      </c>
      <c r="I17" s="4">
        <v>4</v>
      </c>
      <c r="J17" s="3">
        <v>3</v>
      </c>
      <c r="K17" s="4">
        <v>4</v>
      </c>
      <c r="L17" s="5">
        <v>5</v>
      </c>
      <c r="M17" s="5">
        <v>5</v>
      </c>
      <c r="N17" s="5">
        <v>5</v>
      </c>
      <c r="O17" s="5">
        <v>5</v>
      </c>
      <c r="P17" s="11">
        <f>AVERAGE(C17:L17)</f>
        <v>3.6</v>
      </c>
      <c r="V17" t="s">
        <v>25</v>
      </c>
      <c r="W17">
        <f t="shared" ref="W17:AI17" si="15">(_xlfn.XLOOKUP($V$17,$B$3:$B$22,C3:C22)+_xlfn.XLOOKUP($V$17,$B$25:$B$44,C25:C44))/2</f>
        <v>4</v>
      </c>
      <c r="X17">
        <f t="shared" si="15"/>
        <v>3.5</v>
      </c>
      <c r="Y17">
        <f t="shared" si="15"/>
        <v>4</v>
      </c>
      <c r="Z17">
        <f t="shared" si="15"/>
        <v>1</v>
      </c>
      <c r="AA17">
        <f t="shared" si="15"/>
        <v>3.5</v>
      </c>
      <c r="AB17">
        <f t="shared" si="15"/>
        <v>3.5</v>
      </c>
      <c r="AC17">
        <f t="shared" si="15"/>
        <v>4</v>
      </c>
      <c r="AD17">
        <f t="shared" si="15"/>
        <v>3.5</v>
      </c>
      <c r="AE17">
        <f t="shared" si="15"/>
        <v>4</v>
      </c>
      <c r="AF17">
        <f t="shared" si="15"/>
        <v>5</v>
      </c>
      <c r="AG17">
        <f t="shared" si="15"/>
        <v>5</v>
      </c>
      <c r="AH17">
        <f t="shared" si="15"/>
        <v>5</v>
      </c>
      <c r="AI17">
        <f t="shared" si="15"/>
        <v>5</v>
      </c>
    </row>
    <row r="18" spans="2:35" x14ac:dyDescent="0.25">
      <c r="B18" t="s">
        <v>23</v>
      </c>
      <c r="C18" s="4">
        <v>4</v>
      </c>
      <c r="D18" s="4">
        <v>4</v>
      </c>
      <c r="E18" s="4">
        <v>4</v>
      </c>
      <c r="F18" s="4">
        <v>4</v>
      </c>
      <c r="G18" s="4">
        <v>4</v>
      </c>
      <c r="H18" s="4">
        <v>4</v>
      </c>
      <c r="I18" s="4">
        <v>4</v>
      </c>
      <c r="J18" s="4">
        <v>4</v>
      </c>
      <c r="K18" s="3">
        <v>3</v>
      </c>
      <c r="L18" s="4">
        <v>4</v>
      </c>
      <c r="M18" s="2">
        <v>2</v>
      </c>
      <c r="N18" s="1">
        <v>1</v>
      </c>
      <c r="O18" s="2">
        <v>2</v>
      </c>
      <c r="P18" s="11">
        <f t="shared" si="0"/>
        <v>3.9</v>
      </c>
      <c r="V18" t="s">
        <v>23</v>
      </c>
      <c r="W18">
        <f t="shared" ref="W18:AI18" si="16">(_xlfn.XLOOKUP($V$18,$B$3:$B$22,C3:C22)+_xlfn.XLOOKUP($V$18,$B$25:$B$44,C25:C44))/2</f>
        <v>4.5</v>
      </c>
      <c r="X18">
        <f t="shared" si="16"/>
        <v>4.5</v>
      </c>
      <c r="Y18">
        <f t="shared" si="16"/>
        <v>4.5</v>
      </c>
      <c r="Z18">
        <f t="shared" si="16"/>
        <v>4</v>
      </c>
      <c r="AA18">
        <f t="shared" si="16"/>
        <v>4.5</v>
      </c>
      <c r="AB18">
        <f t="shared" si="16"/>
        <v>4</v>
      </c>
      <c r="AC18">
        <f t="shared" si="16"/>
        <v>4</v>
      </c>
      <c r="AD18">
        <f t="shared" si="16"/>
        <v>4</v>
      </c>
      <c r="AE18">
        <f t="shared" si="16"/>
        <v>3</v>
      </c>
      <c r="AF18">
        <f t="shared" si="16"/>
        <v>4</v>
      </c>
      <c r="AG18">
        <f t="shared" si="16"/>
        <v>1.5</v>
      </c>
      <c r="AH18">
        <f t="shared" si="16"/>
        <v>1</v>
      </c>
      <c r="AI18">
        <f t="shared" si="16"/>
        <v>2</v>
      </c>
    </row>
    <row r="19" spans="2:35" x14ac:dyDescent="0.25">
      <c r="B19" t="s">
        <v>26</v>
      </c>
      <c r="C19" s="5">
        <v>5</v>
      </c>
      <c r="D19" s="5">
        <v>5</v>
      </c>
      <c r="E19" s="5">
        <v>5</v>
      </c>
      <c r="F19" s="4">
        <v>4</v>
      </c>
      <c r="G19" s="4">
        <v>4</v>
      </c>
      <c r="H19" s="5">
        <v>5</v>
      </c>
      <c r="I19" s="5">
        <v>5</v>
      </c>
      <c r="J19" s="4">
        <v>4</v>
      </c>
      <c r="K19" s="8" t="s">
        <v>95</v>
      </c>
      <c r="L19" s="8" t="s">
        <v>95</v>
      </c>
      <c r="M19" s="8" t="s">
        <v>95</v>
      </c>
      <c r="N19" s="5">
        <v>5</v>
      </c>
      <c r="O19" s="8" t="s">
        <v>95</v>
      </c>
      <c r="P19" s="11">
        <f t="shared" si="0"/>
        <v>4.625</v>
      </c>
      <c r="V19" s="8" t="s">
        <v>26</v>
      </c>
      <c r="W19">
        <f t="shared" ref="W19:AI19" si="17">(_xlfn.XLOOKUP($V$19,$B$3:$B$22,C3:C22)+_xlfn.XLOOKUP($V$19,$B$25:$B$44,C25:C44))/2</f>
        <v>5</v>
      </c>
      <c r="X19">
        <f t="shared" si="17"/>
        <v>5</v>
      </c>
      <c r="Y19">
        <f t="shared" si="17"/>
        <v>5</v>
      </c>
      <c r="Z19">
        <f t="shared" si="17"/>
        <v>4.5</v>
      </c>
      <c r="AA19">
        <f t="shared" si="17"/>
        <v>4.5</v>
      </c>
      <c r="AB19">
        <f t="shared" si="17"/>
        <v>5</v>
      </c>
      <c r="AC19">
        <f t="shared" si="17"/>
        <v>5</v>
      </c>
      <c r="AD19">
        <f t="shared" si="17"/>
        <v>4.5</v>
      </c>
      <c r="AE19" t="e">
        <f t="shared" si="17"/>
        <v>#VALUE!</v>
      </c>
      <c r="AF19" t="e">
        <f t="shared" si="17"/>
        <v>#VALUE!</v>
      </c>
      <c r="AG19" t="e">
        <f t="shared" si="17"/>
        <v>#VALUE!</v>
      </c>
      <c r="AH19">
        <f t="shared" si="17"/>
        <v>3.5</v>
      </c>
      <c r="AI19" t="e">
        <f t="shared" si="17"/>
        <v>#VALUE!</v>
      </c>
    </row>
    <row r="20" spans="2:35" x14ac:dyDescent="0.25">
      <c r="B20" t="s">
        <v>28</v>
      </c>
      <c r="C20" s="5">
        <v>5</v>
      </c>
      <c r="D20" s="5">
        <v>5</v>
      </c>
      <c r="E20" s="4">
        <v>4</v>
      </c>
      <c r="F20" s="2">
        <v>2</v>
      </c>
      <c r="G20" s="5">
        <v>5</v>
      </c>
      <c r="H20" s="5">
        <v>5</v>
      </c>
      <c r="I20" s="5">
        <v>5</v>
      </c>
      <c r="J20" s="5">
        <v>5</v>
      </c>
      <c r="K20" s="5">
        <v>5</v>
      </c>
      <c r="L20" s="5">
        <v>5</v>
      </c>
      <c r="M20" s="5">
        <v>5</v>
      </c>
      <c r="N20" s="5">
        <v>5</v>
      </c>
      <c r="O20" s="5">
        <v>5</v>
      </c>
      <c r="P20" s="11">
        <f t="shared" si="0"/>
        <v>4.5999999999999996</v>
      </c>
      <c r="V20" t="s">
        <v>28</v>
      </c>
      <c r="W20">
        <f t="shared" ref="W20:AI20" si="18">(_xlfn.XLOOKUP($V$20,$B$3:$B$22,C3:C22)+_xlfn.XLOOKUP($V$20,$B$25:$B$44,C25:C44))/2</f>
        <v>3.5</v>
      </c>
      <c r="X20">
        <f t="shared" si="18"/>
        <v>3.5</v>
      </c>
      <c r="Y20">
        <f t="shared" si="18"/>
        <v>2.5</v>
      </c>
      <c r="Z20">
        <f t="shared" si="18"/>
        <v>1.5</v>
      </c>
      <c r="AA20">
        <f t="shared" si="18"/>
        <v>3.5</v>
      </c>
      <c r="AB20">
        <f t="shared" si="18"/>
        <v>4</v>
      </c>
      <c r="AC20">
        <f t="shared" si="18"/>
        <v>3.5</v>
      </c>
      <c r="AD20">
        <f t="shared" si="18"/>
        <v>4.5</v>
      </c>
      <c r="AE20">
        <f t="shared" si="18"/>
        <v>3.5</v>
      </c>
      <c r="AF20">
        <f t="shared" si="18"/>
        <v>3</v>
      </c>
      <c r="AG20">
        <f t="shared" si="18"/>
        <v>4</v>
      </c>
      <c r="AH20">
        <f t="shared" si="18"/>
        <v>3.5</v>
      </c>
      <c r="AI20">
        <f t="shared" si="18"/>
        <v>3</v>
      </c>
    </row>
    <row r="21" spans="2:35" x14ac:dyDescent="0.25">
      <c r="B21" t="s">
        <v>29</v>
      </c>
      <c r="C21" s="5">
        <v>5</v>
      </c>
      <c r="D21" s="5">
        <v>5</v>
      </c>
      <c r="E21" s="5">
        <v>5</v>
      </c>
      <c r="F21" s="5">
        <v>5</v>
      </c>
      <c r="G21" s="5">
        <v>5</v>
      </c>
      <c r="H21" s="4">
        <v>4</v>
      </c>
      <c r="I21" s="4">
        <v>4</v>
      </c>
      <c r="J21" s="3">
        <v>3</v>
      </c>
      <c r="K21" s="5">
        <v>5</v>
      </c>
      <c r="L21" s="5">
        <v>5</v>
      </c>
      <c r="M21" s="2">
        <v>2</v>
      </c>
      <c r="N21" s="2">
        <v>2</v>
      </c>
      <c r="O21" s="1">
        <v>1</v>
      </c>
      <c r="P21" s="11">
        <f t="shared" si="0"/>
        <v>4.5999999999999996</v>
      </c>
      <c r="V21" t="s">
        <v>29</v>
      </c>
      <c r="W21">
        <f t="shared" ref="W21:AI21" si="19">(_xlfn.XLOOKUP($V$21,$B$3:$B$22,C3:C22)+_xlfn.XLOOKUP($V$21,$B$25:$B$44,C25:C44))/2</f>
        <v>5</v>
      </c>
      <c r="X21">
        <f t="shared" si="19"/>
        <v>5</v>
      </c>
      <c r="Y21">
        <f t="shared" si="19"/>
        <v>5</v>
      </c>
      <c r="Z21">
        <f t="shared" si="19"/>
        <v>5</v>
      </c>
      <c r="AA21">
        <f t="shared" si="19"/>
        <v>5</v>
      </c>
      <c r="AB21">
        <f t="shared" si="19"/>
        <v>4.5</v>
      </c>
      <c r="AC21">
        <f t="shared" si="19"/>
        <v>4.5</v>
      </c>
      <c r="AD21">
        <f t="shared" si="19"/>
        <v>4</v>
      </c>
      <c r="AE21">
        <f t="shared" si="19"/>
        <v>5</v>
      </c>
      <c r="AF21">
        <f t="shared" si="19"/>
        <v>5</v>
      </c>
      <c r="AG21">
        <f t="shared" si="19"/>
        <v>1.5</v>
      </c>
      <c r="AH21">
        <f t="shared" si="19"/>
        <v>1.5</v>
      </c>
      <c r="AI21">
        <f t="shared" si="19"/>
        <v>1</v>
      </c>
    </row>
    <row r="22" spans="2:35" x14ac:dyDescent="0.25">
      <c r="B22" t="s">
        <v>27</v>
      </c>
      <c r="C22" s="5">
        <v>5</v>
      </c>
      <c r="D22" s="5">
        <v>5</v>
      </c>
      <c r="E22" s="5">
        <v>5</v>
      </c>
      <c r="F22" s="5">
        <v>5</v>
      </c>
      <c r="G22" s="5">
        <v>5</v>
      </c>
      <c r="H22" s="5">
        <v>5</v>
      </c>
      <c r="I22" s="5">
        <v>5</v>
      </c>
      <c r="J22" s="5">
        <v>5</v>
      </c>
      <c r="K22" s="5">
        <v>5</v>
      </c>
      <c r="L22" s="5">
        <v>5</v>
      </c>
      <c r="M22" s="8" t="s">
        <v>95</v>
      </c>
      <c r="N22" s="5">
        <v>5</v>
      </c>
      <c r="O22" s="8" t="s">
        <v>95</v>
      </c>
      <c r="P22" s="11">
        <f>AVERAGE(C22:L22)</f>
        <v>5</v>
      </c>
      <c r="V22" t="s">
        <v>27</v>
      </c>
      <c r="W22">
        <f t="shared" ref="W22:AI22" si="20">(_xlfn.XLOOKUP($V$22,$B$3:$B$22,C3:C22)+_xlfn.XLOOKUP($V$22,$B$25:$B$44,C25:C44))/2</f>
        <v>4</v>
      </c>
      <c r="X22">
        <f t="shared" si="20"/>
        <v>4.5</v>
      </c>
      <c r="Y22">
        <f t="shared" si="20"/>
        <v>5</v>
      </c>
      <c r="Z22">
        <f t="shared" si="20"/>
        <v>4.5</v>
      </c>
      <c r="AA22">
        <f t="shared" si="20"/>
        <v>5</v>
      </c>
      <c r="AB22">
        <f t="shared" si="20"/>
        <v>5</v>
      </c>
      <c r="AC22">
        <f t="shared" si="20"/>
        <v>5</v>
      </c>
      <c r="AD22">
        <f t="shared" si="20"/>
        <v>5</v>
      </c>
      <c r="AE22">
        <f t="shared" si="20"/>
        <v>5</v>
      </c>
      <c r="AF22">
        <f t="shared" si="20"/>
        <v>5</v>
      </c>
      <c r="AG22" t="e">
        <f t="shared" si="20"/>
        <v>#VALUE!</v>
      </c>
      <c r="AH22">
        <f t="shared" si="20"/>
        <v>5</v>
      </c>
      <c r="AI22" t="e">
        <f t="shared" si="20"/>
        <v>#VALUE!</v>
      </c>
    </row>
    <row r="24" spans="2:35" x14ac:dyDescent="0.25">
      <c r="B24" t="s">
        <v>41</v>
      </c>
      <c r="C24" t="s">
        <v>31</v>
      </c>
      <c r="D24" t="s">
        <v>32</v>
      </c>
      <c r="E24" t="s">
        <v>33</v>
      </c>
      <c r="F24" t="s">
        <v>34</v>
      </c>
      <c r="G24" t="s">
        <v>35</v>
      </c>
      <c r="H24" t="s">
        <v>36</v>
      </c>
      <c r="I24" t="s">
        <v>37</v>
      </c>
      <c r="J24" t="s">
        <v>38</v>
      </c>
      <c r="K24" t="s">
        <v>39</v>
      </c>
      <c r="L24" t="s">
        <v>40</v>
      </c>
      <c r="M24" t="s">
        <v>94</v>
      </c>
      <c r="N24" t="s">
        <v>97</v>
      </c>
      <c r="O24" t="s">
        <v>101</v>
      </c>
      <c r="P24" s="10" t="s">
        <v>53</v>
      </c>
    </row>
    <row r="25" spans="2:35" x14ac:dyDescent="0.25">
      <c r="B25" t="s">
        <v>15</v>
      </c>
      <c r="C25" s="1">
        <v>1</v>
      </c>
      <c r="D25" s="1">
        <v>1</v>
      </c>
      <c r="E25" s="1">
        <v>1</v>
      </c>
      <c r="F25" s="2">
        <v>2</v>
      </c>
      <c r="G25" s="1">
        <v>1</v>
      </c>
      <c r="H25" s="1">
        <v>1</v>
      </c>
      <c r="I25" s="2">
        <v>2</v>
      </c>
      <c r="J25" s="1">
        <v>1</v>
      </c>
      <c r="K25" s="1">
        <v>1</v>
      </c>
      <c r="L25" s="2">
        <v>2</v>
      </c>
      <c r="M25" s="2">
        <v>2</v>
      </c>
      <c r="N25" s="1">
        <v>1</v>
      </c>
      <c r="O25" s="2">
        <v>2</v>
      </c>
      <c r="P25" s="9">
        <f t="shared" ref="P25:P44" si="21">AVERAGE(C25:L25)</f>
        <v>1.3</v>
      </c>
      <c r="R25" t="s">
        <v>42</v>
      </c>
      <c r="S25" s="1">
        <v>1</v>
      </c>
      <c r="V25" t="s">
        <v>105</v>
      </c>
      <c r="W25">
        <v>2013</v>
      </c>
      <c r="X25">
        <v>2014</v>
      </c>
      <c r="Y25">
        <v>2015</v>
      </c>
      <c r="Z25">
        <v>2016</v>
      </c>
      <c r="AA25">
        <v>2017</v>
      </c>
      <c r="AB25">
        <v>2018</v>
      </c>
      <c r="AC25">
        <v>2019</v>
      </c>
      <c r="AD25">
        <v>2020</v>
      </c>
      <c r="AE25">
        <v>2021</v>
      </c>
      <c r="AF25">
        <v>2022</v>
      </c>
      <c r="AG25">
        <v>2023</v>
      </c>
      <c r="AH25">
        <v>2024</v>
      </c>
    </row>
    <row r="26" spans="2:35" x14ac:dyDescent="0.25">
      <c r="B26" t="s">
        <v>5</v>
      </c>
      <c r="C26" s="1">
        <v>1</v>
      </c>
      <c r="D26" s="1">
        <v>1</v>
      </c>
      <c r="E26" s="1">
        <v>1</v>
      </c>
      <c r="F26" s="2">
        <v>2</v>
      </c>
      <c r="G26" s="2">
        <v>2</v>
      </c>
      <c r="H26" s="1">
        <v>1</v>
      </c>
      <c r="I26" s="2">
        <v>2</v>
      </c>
      <c r="J26" s="1">
        <v>1</v>
      </c>
      <c r="K26" s="1">
        <v>1</v>
      </c>
      <c r="L26" s="2">
        <v>2</v>
      </c>
      <c r="M26" s="2">
        <v>2</v>
      </c>
      <c r="N26" s="3">
        <v>3</v>
      </c>
      <c r="O26" s="3">
        <v>3</v>
      </c>
      <c r="P26" s="9">
        <f t="shared" si="21"/>
        <v>1.4</v>
      </c>
      <c r="R26" t="s">
        <v>43</v>
      </c>
      <c r="S26" s="2">
        <v>2</v>
      </c>
      <c r="V26" t="s">
        <v>6</v>
      </c>
      <c r="W26" s="11">
        <v>2</v>
      </c>
      <c r="X26" s="11">
        <v>2.5</v>
      </c>
      <c r="Y26" s="11">
        <v>2.8333333333333335</v>
      </c>
      <c r="Z26" s="11">
        <v>3.1666666666666665</v>
      </c>
      <c r="AA26" s="11">
        <v>3</v>
      </c>
      <c r="AB26" s="33">
        <v>2.1666666666666665</v>
      </c>
      <c r="AC26" s="33">
        <v>2</v>
      </c>
      <c r="AD26" s="33">
        <v>1.8333333333333333</v>
      </c>
      <c r="AE26" s="33">
        <v>1.6666666666666667</v>
      </c>
      <c r="AF26" s="33">
        <v>1.5</v>
      </c>
      <c r="AG26" s="33">
        <v>1.5</v>
      </c>
      <c r="AH26" s="33">
        <v>1.6666666666666667</v>
      </c>
    </row>
    <row r="27" spans="2:35" x14ac:dyDescent="0.25">
      <c r="B27" t="s">
        <v>16</v>
      </c>
      <c r="C27" s="2">
        <v>2</v>
      </c>
      <c r="D27" s="3">
        <v>3</v>
      </c>
      <c r="E27" s="1">
        <v>1</v>
      </c>
      <c r="F27" s="1">
        <v>1</v>
      </c>
      <c r="G27" s="2">
        <v>2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5">
        <v>5</v>
      </c>
      <c r="N27" s="5">
        <v>5</v>
      </c>
      <c r="O27" s="5">
        <v>5</v>
      </c>
      <c r="P27" s="9">
        <f>AVERAGE(C27:L27)</f>
        <v>1.4</v>
      </c>
      <c r="R27" t="s">
        <v>44</v>
      </c>
      <c r="S27" s="3">
        <v>3</v>
      </c>
      <c r="V27" t="s">
        <v>15</v>
      </c>
      <c r="W27" s="11">
        <v>1.5</v>
      </c>
      <c r="X27" s="11">
        <v>1</v>
      </c>
      <c r="Y27" s="33">
        <v>1.3333333333333333</v>
      </c>
      <c r="Z27" s="33">
        <v>1.3333333333333333</v>
      </c>
      <c r="AA27" s="33">
        <v>1.3333333333333333</v>
      </c>
      <c r="AB27" s="33">
        <v>1.1666666666666667</v>
      </c>
      <c r="AC27" s="33">
        <v>1.3333333333333333</v>
      </c>
      <c r="AD27" s="33">
        <v>1.5</v>
      </c>
      <c r="AE27" s="33">
        <v>1.6666666666666667</v>
      </c>
      <c r="AF27" s="33">
        <v>1.6666666666666667</v>
      </c>
      <c r="AG27" s="33">
        <v>1.5</v>
      </c>
      <c r="AH27" s="33">
        <v>1.3333333333333333</v>
      </c>
    </row>
    <row r="28" spans="2:35" x14ac:dyDescent="0.25">
      <c r="B28" t="s">
        <v>14</v>
      </c>
      <c r="C28" s="1">
        <v>1</v>
      </c>
      <c r="D28" s="2">
        <v>2</v>
      </c>
      <c r="E28" s="2">
        <v>2</v>
      </c>
      <c r="F28" s="3">
        <v>3</v>
      </c>
      <c r="G28" s="1">
        <v>1</v>
      </c>
      <c r="H28" s="1">
        <v>1</v>
      </c>
      <c r="I28" s="1">
        <v>1</v>
      </c>
      <c r="J28" s="3">
        <v>3</v>
      </c>
      <c r="K28" s="2">
        <v>2</v>
      </c>
      <c r="L28" s="2">
        <v>2</v>
      </c>
      <c r="M28" s="2">
        <v>2</v>
      </c>
      <c r="N28" s="2">
        <v>2</v>
      </c>
      <c r="O28" s="2">
        <v>2</v>
      </c>
      <c r="P28" s="9">
        <f>AVERAGE(C28:L28)</f>
        <v>1.8</v>
      </c>
      <c r="R28" t="s">
        <v>45</v>
      </c>
      <c r="S28" s="4">
        <v>4</v>
      </c>
      <c r="V28" t="s">
        <v>16</v>
      </c>
      <c r="W28" s="11">
        <v>5</v>
      </c>
      <c r="X28" s="11">
        <v>4.5</v>
      </c>
      <c r="Y28" s="11">
        <v>4.833333333333333</v>
      </c>
      <c r="Z28" s="11">
        <v>3.5</v>
      </c>
      <c r="AA28" s="11">
        <v>2.3333333333333335</v>
      </c>
      <c r="AB28" s="33">
        <v>1.1666666666666667</v>
      </c>
      <c r="AC28" s="33">
        <v>1.1666666666666667</v>
      </c>
      <c r="AD28" s="33">
        <v>1.1666666666666667</v>
      </c>
      <c r="AE28" s="33">
        <v>1.1666666666666667</v>
      </c>
      <c r="AF28" s="33">
        <v>1.3333333333333333</v>
      </c>
      <c r="AG28" s="33">
        <v>1.3333333333333333</v>
      </c>
      <c r="AH28" s="11">
        <v>1.8333333333333333</v>
      </c>
    </row>
    <row r="29" spans="2:35" x14ac:dyDescent="0.25">
      <c r="B29" t="s">
        <v>7</v>
      </c>
      <c r="C29" s="2">
        <v>2</v>
      </c>
      <c r="D29" s="1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1">
        <v>1</v>
      </c>
      <c r="K29" s="3">
        <v>3</v>
      </c>
      <c r="L29" s="2">
        <v>2</v>
      </c>
      <c r="M29" s="1">
        <v>1</v>
      </c>
      <c r="N29" s="1">
        <v>1</v>
      </c>
      <c r="O29" s="1">
        <v>1</v>
      </c>
      <c r="P29" s="9">
        <f>AVERAGE(C29:L29)</f>
        <v>1.9</v>
      </c>
      <c r="R29" t="s">
        <v>46</v>
      </c>
      <c r="S29" s="5">
        <v>5</v>
      </c>
      <c r="V29" t="s">
        <v>7</v>
      </c>
      <c r="W29" s="11">
        <v>1</v>
      </c>
      <c r="X29" s="11">
        <v>1</v>
      </c>
      <c r="Y29" s="33">
        <v>1</v>
      </c>
      <c r="Z29" s="33">
        <v>1.3333333333333333</v>
      </c>
      <c r="AA29" s="11">
        <v>2.3333333333333335</v>
      </c>
      <c r="AB29" s="11">
        <v>2.5</v>
      </c>
      <c r="AC29" s="11">
        <v>2.5</v>
      </c>
      <c r="AD29" s="11">
        <v>1.8333333333333333</v>
      </c>
      <c r="AE29" s="11">
        <v>1.8333333333333333</v>
      </c>
      <c r="AF29" s="33">
        <v>1.6666666666666667</v>
      </c>
      <c r="AG29" s="33">
        <v>1.6666666666666667</v>
      </c>
      <c r="AH29" s="33">
        <v>1.5</v>
      </c>
    </row>
    <row r="30" spans="2:35" x14ac:dyDescent="0.25">
      <c r="B30" t="s">
        <v>28</v>
      </c>
      <c r="C30" s="2">
        <v>2</v>
      </c>
      <c r="D30" s="2">
        <v>2</v>
      </c>
      <c r="E30" s="1">
        <v>1</v>
      </c>
      <c r="F30" s="1">
        <v>1</v>
      </c>
      <c r="G30" s="2">
        <v>2</v>
      </c>
      <c r="H30" s="3">
        <v>3</v>
      </c>
      <c r="I30" s="2">
        <v>2</v>
      </c>
      <c r="J30" s="4">
        <v>4</v>
      </c>
      <c r="K30" s="2">
        <v>2</v>
      </c>
      <c r="L30" s="1">
        <v>1</v>
      </c>
      <c r="M30" s="3">
        <v>3</v>
      </c>
      <c r="N30" s="2">
        <v>2</v>
      </c>
      <c r="O30" s="1">
        <v>1</v>
      </c>
      <c r="P30" s="9">
        <f>AVERAGE(C30:L30)</f>
        <v>2</v>
      </c>
      <c r="V30" t="s">
        <v>13</v>
      </c>
      <c r="W30" s="11">
        <v>3.5</v>
      </c>
      <c r="X30" s="11">
        <v>4.5</v>
      </c>
      <c r="Y30" s="11">
        <v>4.333333333333333</v>
      </c>
      <c r="Z30" s="11">
        <v>3.5</v>
      </c>
      <c r="AA30" s="11">
        <v>3.5</v>
      </c>
      <c r="AB30" s="11">
        <v>2.8333333333333335</v>
      </c>
      <c r="AC30" s="11">
        <v>2.8333333333333335</v>
      </c>
      <c r="AD30" s="11">
        <v>3</v>
      </c>
      <c r="AE30" s="11">
        <v>2.3333333333333335</v>
      </c>
      <c r="AF30" s="11">
        <v>3</v>
      </c>
      <c r="AG30" s="11">
        <v>1.5</v>
      </c>
      <c r="AH30" s="11">
        <v>1.5</v>
      </c>
    </row>
    <row r="31" spans="2:35" x14ac:dyDescent="0.25">
      <c r="B31" t="s">
        <v>13</v>
      </c>
      <c r="C31" s="1">
        <v>1</v>
      </c>
      <c r="D31" s="1">
        <v>1</v>
      </c>
      <c r="E31" s="2">
        <v>2</v>
      </c>
      <c r="F31" s="1">
        <v>1</v>
      </c>
      <c r="G31" s="1">
        <v>1</v>
      </c>
      <c r="H31" s="5">
        <v>5</v>
      </c>
      <c r="I31" s="1">
        <v>1</v>
      </c>
      <c r="J31" s="4">
        <v>4</v>
      </c>
      <c r="K31" s="5">
        <v>5</v>
      </c>
      <c r="L31" s="1">
        <v>1</v>
      </c>
      <c r="M31" s="5">
        <v>5</v>
      </c>
      <c r="N31" s="5">
        <v>5</v>
      </c>
      <c r="O31" s="4">
        <v>4</v>
      </c>
      <c r="P31" s="9">
        <f t="shared" si="21"/>
        <v>2.2000000000000002</v>
      </c>
      <c r="V31" t="s">
        <v>5</v>
      </c>
      <c r="W31" s="11">
        <v>3</v>
      </c>
      <c r="X31" s="11">
        <v>3</v>
      </c>
      <c r="Y31" s="11">
        <v>2.8333333333333335</v>
      </c>
      <c r="Z31" s="33">
        <v>2.5</v>
      </c>
      <c r="AA31" s="33">
        <v>2</v>
      </c>
      <c r="AB31" s="33">
        <v>1.5</v>
      </c>
      <c r="AC31" s="33">
        <v>1.6666666666666667</v>
      </c>
      <c r="AD31" s="33">
        <v>1.5</v>
      </c>
      <c r="AE31" s="11">
        <v>2.3333333333333335</v>
      </c>
      <c r="AF31" s="11">
        <v>2.3333333333333335</v>
      </c>
      <c r="AG31" s="11">
        <v>2.3333333333333335</v>
      </c>
      <c r="AH31" s="33">
        <v>1.6666666666666667</v>
      </c>
    </row>
    <row r="32" spans="2:35" x14ac:dyDescent="0.25">
      <c r="B32" t="s">
        <v>6</v>
      </c>
      <c r="C32" s="2">
        <v>2</v>
      </c>
      <c r="D32" s="2">
        <v>2</v>
      </c>
      <c r="E32" s="2">
        <v>2</v>
      </c>
      <c r="F32" s="3">
        <v>3</v>
      </c>
      <c r="G32" s="1">
        <v>1</v>
      </c>
      <c r="H32" s="2">
        <v>2</v>
      </c>
      <c r="I32" s="3">
        <v>3</v>
      </c>
      <c r="J32" s="2">
        <v>2</v>
      </c>
      <c r="K32" s="2">
        <v>2</v>
      </c>
      <c r="L32" s="3">
        <v>3</v>
      </c>
      <c r="M32" s="4">
        <v>4</v>
      </c>
      <c r="N32" s="3">
        <v>3</v>
      </c>
      <c r="O32" s="2">
        <v>2</v>
      </c>
      <c r="P32" s="9">
        <f t="shared" si="21"/>
        <v>2.2000000000000002</v>
      </c>
      <c r="V32" t="s">
        <v>14</v>
      </c>
      <c r="W32" s="11">
        <v>2.5</v>
      </c>
      <c r="X32" s="11">
        <v>2</v>
      </c>
      <c r="Y32" s="33">
        <v>2.1666666666666665</v>
      </c>
      <c r="Z32" s="11">
        <v>2</v>
      </c>
      <c r="AA32" s="33">
        <v>1.8333333333333333</v>
      </c>
      <c r="AB32" s="11">
        <v>2.3333333333333335</v>
      </c>
      <c r="AC32" s="11">
        <v>2.1666666666666665</v>
      </c>
      <c r="AD32" s="11">
        <v>2</v>
      </c>
      <c r="AE32" s="33">
        <v>1.3333333333333333</v>
      </c>
      <c r="AF32" s="11">
        <v>2.1666666666666665</v>
      </c>
      <c r="AG32" s="11">
        <v>2.5</v>
      </c>
      <c r="AH32" s="11">
        <v>2.6666666666666665</v>
      </c>
    </row>
    <row r="33" spans="2:34" x14ac:dyDescent="0.25">
      <c r="B33" t="s">
        <v>19</v>
      </c>
      <c r="C33" s="3">
        <v>3</v>
      </c>
      <c r="D33" s="2">
        <v>2</v>
      </c>
      <c r="E33" s="4">
        <v>4</v>
      </c>
      <c r="F33" s="4">
        <v>4</v>
      </c>
      <c r="G33" s="3">
        <v>3</v>
      </c>
      <c r="H33" s="2">
        <v>2</v>
      </c>
      <c r="I33" s="3">
        <v>3</v>
      </c>
      <c r="J33" s="3">
        <v>3</v>
      </c>
      <c r="K33" s="2">
        <v>2</v>
      </c>
      <c r="L33" s="3">
        <v>3</v>
      </c>
      <c r="M33" s="3">
        <v>3</v>
      </c>
      <c r="N33" s="3">
        <v>3</v>
      </c>
      <c r="O33" s="3">
        <v>3</v>
      </c>
      <c r="P33" s="9">
        <f t="shared" si="21"/>
        <v>2.9</v>
      </c>
      <c r="V33" t="s">
        <v>24</v>
      </c>
      <c r="W33" s="11">
        <v>1</v>
      </c>
      <c r="X33" s="11">
        <v>1.5</v>
      </c>
      <c r="Y33" s="11">
        <v>1.3333333333333333</v>
      </c>
      <c r="Z33" s="11">
        <v>1.3333333333333333</v>
      </c>
      <c r="AA33" s="11">
        <v>1.1666666666666667</v>
      </c>
      <c r="AB33" s="11">
        <v>1.1666666666666667</v>
      </c>
      <c r="AC33" s="11">
        <v>1.1666666666666667</v>
      </c>
      <c r="AD33" s="11">
        <v>2</v>
      </c>
      <c r="AE33" s="11">
        <v>2.6666666666666665</v>
      </c>
      <c r="AF33" s="11">
        <v>3.5</v>
      </c>
      <c r="AG33" s="11">
        <v>3.5</v>
      </c>
      <c r="AH33" s="11">
        <v>3.8333333333333335</v>
      </c>
    </row>
    <row r="34" spans="2:34" x14ac:dyDescent="0.25">
      <c r="B34" t="s">
        <v>20</v>
      </c>
      <c r="C34" s="3">
        <v>3</v>
      </c>
      <c r="D34" s="3">
        <v>3</v>
      </c>
      <c r="E34" s="3">
        <v>3</v>
      </c>
      <c r="F34" s="3">
        <v>3</v>
      </c>
      <c r="G34" s="3">
        <v>3</v>
      </c>
      <c r="H34" s="4">
        <v>4</v>
      </c>
      <c r="I34" s="4">
        <v>4</v>
      </c>
      <c r="J34" s="2">
        <v>2</v>
      </c>
      <c r="K34" s="3">
        <v>3</v>
      </c>
      <c r="L34" s="3">
        <v>3</v>
      </c>
      <c r="M34" s="3">
        <v>3</v>
      </c>
      <c r="N34" s="3">
        <v>3</v>
      </c>
      <c r="O34" s="3">
        <v>3</v>
      </c>
      <c r="P34" s="9">
        <f t="shared" si="21"/>
        <v>3.1</v>
      </c>
      <c r="V34" t="s">
        <v>20</v>
      </c>
      <c r="W34" s="11">
        <v>2.5</v>
      </c>
      <c r="X34" s="11">
        <v>3</v>
      </c>
      <c r="Y34" s="11">
        <v>2.8333333333333335</v>
      </c>
      <c r="Z34" s="11">
        <v>3</v>
      </c>
      <c r="AA34" s="11">
        <v>2.8333333333333335</v>
      </c>
      <c r="AB34" s="11">
        <v>2.6666666666666665</v>
      </c>
      <c r="AC34" s="11">
        <v>2.5</v>
      </c>
      <c r="AD34" s="11">
        <v>2.8333333333333335</v>
      </c>
      <c r="AE34" s="11">
        <v>2.8333333333333335</v>
      </c>
      <c r="AF34" s="11">
        <v>3.1666666666666665</v>
      </c>
      <c r="AG34" s="11">
        <v>3</v>
      </c>
      <c r="AH34" s="11">
        <v>3</v>
      </c>
    </row>
    <row r="35" spans="2:34" x14ac:dyDescent="0.25">
      <c r="B35" t="s">
        <v>24</v>
      </c>
      <c r="C35" s="5">
        <v>5</v>
      </c>
      <c r="D35" s="5">
        <v>5</v>
      </c>
      <c r="E35" s="4">
        <v>4</v>
      </c>
      <c r="F35" s="4">
        <v>4</v>
      </c>
      <c r="G35" s="4">
        <v>4</v>
      </c>
      <c r="H35" s="4">
        <v>4</v>
      </c>
      <c r="I35" s="1">
        <v>1</v>
      </c>
      <c r="J35" s="2">
        <v>2</v>
      </c>
      <c r="K35" s="1">
        <v>1</v>
      </c>
      <c r="L35" s="1">
        <v>1</v>
      </c>
      <c r="M35" s="2">
        <v>2</v>
      </c>
      <c r="N35" s="2">
        <v>2</v>
      </c>
      <c r="O35" s="1">
        <v>1</v>
      </c>
      <c r="P35" s="9">
        <f>AVERAGE(C35:L35)</f>
        <v>3.1</v>
      </c>
      <c r="V35" t="s">
        <v>19</v>
      </c>
      <c r="W35" s="11">
        <v>3.5</v>
      </c>
      <c r="X35" s="11">
        <v>2.5</v>
      </c>
      <c r="Y35" s="33">
        <v>2.6666666666666665</v>
      </c>
      <c r="Z35" s="33">
        <v>2.3333333333333335</v>
      </c>
      <c r="AA35" s="33">
        <v>2.1666666666666665</v>
      </c>
      <c r="AB35" s="11">
        <v>2.8333333333333335</v>
      </c>
      <c r="AC35" s="11">
        <v>3</v>
      </c>
      <c r="AD35" s="11">
        <v>3</v>
      </c>
      <c r="AE35" s="11">
        <v>2.6666666666666665</v>
      </c>
      <c r="AF35" s="11">
        <v>2.8333333333333335</v>
      </c>
      <c r="AG35" s="11">
        <v>3.5</v>
      </c>
      <c r="AH35" s="11">
        <v>3.1666666666666665</v>
      </c>
    </row>
    <row r="36" spans="2:34" x14ac:dyDescent="0.25">
      <c r="B36" t="s">
        <v>17</v>
      </c>
      <c r="C36" s="3">
        <v>3</v>
      </c>
      <c r="D36" s="4">
        <v>4</v>
      </c>
      <c r="E36" s="3">
        <v>3</v>
      </c>
      <c r="F36" s="2">
        <v>2</v>
      </c>
      <c r="G36" s="4">
        <v>4</v>
      </c>
      <c r="H36" s="3">
        <v>3</v>
      </c>
      <c r="I36" s="3">
        <v>3</v>
      </c>
      <c r="J36" s="3">
        <v>3</v>
      </c>
      <c r="K36" s="4">
        <v>4</v>
      </c>
      <c r="L36" s="4">
        <v>4</v>
      </c>
      <c r="M36" s="3">
        <v>3</v>
      </c>
      <c r="N36" s="4">
        <v>4</v>
      </c>
      <c r="O36" s="4">
        <v>4</v>
      </c>
      <c r="P36" s="9">
        <f t="shared" si="21"/>
        <v>3.3</v>
      </c>
      <c r="V36" t="s">
        <v>22</v>
      </c>
      <c r="W36" s="11">
        <v>3</v>
      </c>
      <c r="X36" s="11">
        <v>3.5</v>
      </c>
      <c r="Y36" s="11">
        <v>3.3333333333333335</v>
      </c>
      <c r="Z36" s="11">
        <v>3.3333333333333335</v>
      </c>
      <c r="AA36" s="11">
        <v>3.1666666666666665</v>
      </c>
      <c r="AB36" s="11">
        <v>2.6666666666666665</v>
      </c>
      <c r="AC36" s="11">
        <v>3.3333333333333335</v>
      </c>
      <c r="AD36" s="11">
        <v>3.5</v>
      </c>
      <c r="AE36" s="11">
        <v>3.6666666666666665</v>
      </c>
      <c r="AF36" s="11">
        <v>2.8333333333333335</v>
      </c>
      <c r="AG36" s="11">
        <v>2.5</v>
      </c>
      <c r="AH36" s="11">
        <v>2.6666666666666665</v>
      </c>
    </row>
    <row r="37" spans="2:34" x14ac:dyDescent="0.25">
      <c r="B37" t="s">
        <v>22</v>
      </c>
      <c r="C37" s="4">
        <v>4</v>
      </c>
      <c r="D37" s="3">
        <v>3</v>
      </c>
      <c r="E37" s="3">
        <v>3</v>
      </c>
      <c r="F37" s="3">
        <v>3</v>
      </c>
      <c r="G37" s="3">
        <v>3</v>
      </c>
      <c r="H37" s="4">
        <v>4</v>
      </c>
      <c r="I37" s="5">
        <v>5</v>
      </c>
      <c r="J37" s="2">
        <v>2</v>
      </c>
      <c r="K37" s="3">
        <v>3</v>
      </c>
      <c r="L37" s="3">
        <v>3</v>
      </c>
      <c r="M37" s="4">
        <v>4</v>
      </c>
      <c r="N37" s="4">
        <v>4</v>
      </c>
      <c r="O37" s="3">
        <v>3</v>
      </c>
      <c r="P37" s="9">
        <f>AVERAGE(C37:L37)</f>
        <v>3.3</v>
      </c>
      <c r="V37" t="s">
        <v>17</v>
      </c>
      <c r="W37" s="11">
        <v>4.5</v>
      </c>
      <c r="X37" s="11">
        <v>4</v>
      </c>
      <c r="Y37" s="11">
        <v>4</v>
      </c>
      <c r="Z37" s="11">
        <v>3.8333333333333335</v>
      </c>
      <c r="AA37" s="11">
        <v>3.8333333333333335</v>
      </c>
      <c r="AB37" s="11">
        <v>3.8333333333333335</v>
      </c>
      <c r="AC37" s="11">
        <v>3.5</v>
      </c>
      <c r="AD37" s="11">
        <v>3.3333333333333335</v>
      </c>
      <c r="AE37" s="11">
        <v>3.5</v>
      </c>
      <c r="AF37" s="11">
        <v>3</v>
      </c>
      <c r="AG37" s="11">
        <v>2.8333333333333335</v>
      </c>
      <c r="AH37" s="11">
        <v>2.6666666666666665</v>
      </c>
    </row>
    <row r="38" spans="2:34" x14ac:dyDescent="0.25">
      <c r="B38" t="s">
        <v>25</v>
      </c>
      <c r="C38" s="4">
        <v>4</v>
      </c>
      <c r="D38" s="3">
        <v>3</v>
      </c>
      <c r="E38" s="4">
        <v>4</v>
      </c>
      <c r="F38" s="1">
        <v>1</v>
      </c>
      <c r="G38" s="4">
        <v>4</v>
      </c>
      <c r="H38" s="3">
        <v>3</v>
      </c>
      <c r="I38" s="4">
        <v>4</v>
      </c>
      <c r="J38" s="4">
        <v>4</v>
      </c>
      <c r="K38" s="4">
        <v>4</v>
      </c>
      <c r="L38" s="5">
        <v>5</v>
      </c>
      <c r="M38" s="5">
        <v>5</v>
      </c>
      <c r="N38" s="5">
        <v>5</v>
      </c>
      <c r="O38" s="5">
        <v>5</v>
      </c>
      <c r="P38" s="9">
        <f>AVERAGE(C38:L38)</f>
        <v>3.6</v>
      </c>
      <c r="V38" t="s">
        <v>18</v>
      </c>
      <c r="W38" s="11">
        <v>4</v>
      </c>
      <c r="X38" s="11">
        <v>4</v>
      </c>
      <c r="Y38" s="11">
        <v>4</v>
      </c>
      <c r="Z38" s="11">
        <v>4</v>
      </c>
      <c r="AA38" s="11">
        <v>3.8333333333333335</v>
      </c>
      <c r="AB38" s="11">
        <v>3.5</v>
      </c>
      <c r="AC38" s="11">
        <v>3.1666666666666665</v>
      </c>
      <c r="AD38" s="11">
        <v>3</v>
      </c>
      <c r="AE38" s="11">
        <v>3</v>
      </c>
      <c r="AF38" s="11">
        <v>3.6666666666666665</v>
      </c>
      <c r="AG38" s="11">
        <v>4.166666666666667</v>
      </c>
      <c r="AH38" s="11">
        <v>4.5</v>
      </c>
    </row>
    <row r="39" spans="2:34" x14ac:dyDescent="0.25">
      <c r="B39" t="s">
        <v>18</v>
      </c>
      <c r="C39" s="4">
        <v>4</v>
      </c>
      <c r="D39" s="4">
        <v>4</v>
      </c>
      <c r="E39" s="4">
        <v>4</v>
      </c>
      <c r="F39" s="5">
        <v>5</v>
      </c>
      <c r="G39" s="3">
        <v>3</v>
      </c>
      <c r="H39" s="3">
        <v>3</v>
      </c>
      <c r="I39" s="3">
        <v>3</v>
      </c>
      <c r="J39" s="3">
        <v>3</v>
      </c>
      <c r="K39" s="4">
        <v>4</v>
      </c>
      <c r="L39" s="4">
        <v>4</v>
      </c>
      <c r="M39" s="4">
        <v>4</v>
      </c>
      <c r="N39" s="4">
        <v>4</v>
      </c>
      <c r="O39" s="4">
        <v>4</v>
      </c>
      <c r="P39" s="9">
        <f t="shared" si="21"/>
        <v>3.7</v>
      </c>
      <c r="V39" t="s">
        <v>21</v>
      </c>
      <c r="W39" s="11">
        <v>4</v>
      </c>
      <c r="X39" s="11">
        <v>3.5</v>
      </c>
      <c r="Y39" s="11">
        <v>3.6666666666666665</v>
      </c>
      <c r="Z39" s="11">
        <v>3.6666666666666665</v>
      </c>
      <c r="AA39" s="11">
        <v>3.8333333333333335</v>
      </c>
      <c r="AB39" s="11">
        <v>4.333333333333333</v>
      </c>
      <c r="AC39" s="11">
        <v>4.333333333333333</v>
      </c>
      <c r="AD39" s="11">
        <v>3.6666666666666665</v>
      </c>
      <c r="AE39" s="11">
        <v>3.3333333333333335</v>
      </c>
      <c r="AF39" s="11">
        <v>3.5</v>
      </c>
      <c r="AG39" s="11">
        <v>3.8333333333333335</v>
      </c>
      <c r="AH39" s="11">
        <v>3.6666666666666665</v>
      </c>
    </row>
    <row r="40" spans="2:34" x14ac:dyDescent="0.25">
      <c r="B40" t="s">
        <v>21</v>
      </c>
      <c r="C40" s="4">
        <v>4</v>
      </c>
      <c r="D40" s="4">
        <v>4</v>
      </c>
      <c r="E40" s="3">
        <v>3</v>
      </c>
      <c r="F40" s="5">
        <v>5</v>
      </c>
      <c r="G40" s="4">
        <v>4</v>
      </c>
      <c r="H40" s="2">
        <v>2</v>
      </c>
      <c r="I40" s="4">
        <v>4</v>
      </c>
      <c r="J40" s="5">
        <v>5</v>
      </c>
      <c r="K40" s="4">
        <v>4</v>
      </c>
      <c r="L40" s="4">
        <v>4</v>
      </c>
      <c r="M40" s="4">
        <v>4</v>
      </c>
      <c r="N40" s="4">
        <v>4</v>
      </c>
      <c r="O40" s="4">
        <v>4</v>
      </c>
      <c r="P40" s="9">
        <f t="shared" si="21"/>
        <v>3.9</v>
      </c>
      <c r="V40" t="s">
        <v>25</v>
      </c>
      <c r="W40" s="11">
        <v>5</v>
      </c>
      <c r="X40" s="11">
        <v>5</v>
      </c>
      <c r="Y40" s="11">
        <v>5</v>
      </c>
      <c r="Z40" s="11">
        <v>5</v>
      </c>
      <c r="AA40" s="11">
        <v>4.666666666666667</v>
      </c>
      <c r="AB40" s="11">
        <v>4.166666666666667</v>
      </c>
      <c r="AC40" s="11">
        <v>3.8333333333333335</v>
      </c>
      <c r="AD40" s="11">
        <v>3.6666666666666665</v>
      </c>
      <c r="AE40" s="11">
        <v>3.6666666666666665</v>
      </c>
      <c r="AF40" s="11">
        <v>2.6666666666666665</v>
      </c>
      <c r="AG40" s="11">
        <v>2.8333333333333335</v>
      </c>
      <c r="AH40" s="11">
        <v>2.8333333333333335</v>
      </c>
    </row>
    <row r="41" spans="2:34" x14ac:dyDescent="0.25">
      <c r="B41" t="s">
        <v>23</v>
      </c>
      <c r="C41" s="5">
        <v>5</v>
      </c>
      <c r="D41" s="5">
        <v>5</v>
      </c>
      <c r="E41" s="5">
        <v>5</v>
      </c>
      <c r="F41" s="4">
        <v>4</v>
      </c>
      <c r="G41" s="5">
        <v>5</v>
      </c>
      <c r="H41" s="4">
        <v>4</v>
      </c>
      <c r="I41" s="4">
        <v>4</v>
      </c>
      <c r="J41" s="4">
        <v>4</v>
      </c>
      <c r="K41" s="3">
        <v>3</v>
      </c>
      <c r="L41" s="4">
        <v>4</v>
      </c>
      <c r="M41" s="1">
        <v>1</v>
      </c>
      <c r="N41" s="1">
        <v>1</v>
      </c>
      <c r="O41" s="2">
        <v>2</v>
      </c>
      <c r="P41" s="9">
        <f t="shared" si="21"/>
        <v>4.3</v>
      </c>
      <c r="V41" t="s">
        <v>23</v>
      </c>
      <c r="W41" s="11">
        <v>2</v>
      </c>
      <c r="X41" s="11">
        <v>1</v>
      </c>
      <c r="Y41" s="11">
        <v>1.5</v>
      </c>
      <c r="Z41" s="11">
        <v>2.1666666666666665</v>
      </c>
      <c r="AA41" s="11">
        <v>2.8333333333333335</v>
      </c>
      <c r="AB41" s="11">
        <v>3.6666666666666665</v>
      </c>
      <c r="AC41" s="11">
        <v>3.6666666666666665</v>
      </c>
      <c r="AD41" s="11">
        <v>4</v>
      </c>
      <c r="AE41" s="11">
        <v>4.166666666666667</v>
      </c>
      <c r="AF41" s="11">
        <v>4.166666666666667</v>
      </c>
      <c r="AG41" s="11">
        <v>4.333333333333333</v>
      </c>
      <c r="AH41" s="11">
        <v>4.333333333333333</v>
      </c>
    </row>
    <row r="42" spans="2:34" x14ac:dyDescent="0.25">
      <c r="B42" t="s">
        <v>27</v>
      </c>
      <c r="C42" s="3">
        <v>3</v>
      </c>
      <c r="D42" s="4">
        <v>4</v>
      </c>
      <c r="E42" s="5">
        <v>5</v>
      </c>
      <c r="F42" s="4">
        <v>4</v>
      </c>
      <c r="G42" s="5">
        <v>5</v>
      </c>
      <c r="H42" s="5">
        <v>5</v>
      </c>
      <c r="I42" s="5">
        <v>5</v>
      </c>
      <c r="J42" s="5">
        <v>5</v>
      </c>
      <c r="K42" s="5">
        <v>5</v>
      </c>
      <c r="L42" s="5">
        <v>5</v>
      </c>
      <c r="M42" s="5">
        <v>5</v>
      </c>
      <c r="N42" s="5">
        <v>5</v>
      </c>
      <c r="O42" s="5">
        <v>5</v>
      </c>
      <c r="P42" s="9">
        <f>AVERAGE(C42:L42)</f>
        <v>4.5999999999999996</v>
      </c>
      <c r="V42" t="s">
        <v>26</v>
      </c>
      <c r="W42" s="11" t="e">
        <v>#VALUE!</v>
      </c>
      <c r="X42" s="11">
        <v>3.5</v>
      </c>
      <c r="Y42" s="11">
        <v>3.5</v>
      </c>
      <c r="Z42" s="11">
        <v>3.5</v>
      </c>
      <c r="AA42" s="11" t="e">
        <v>#DIV/0!</v>
      </c>
      <c r="AB42" s="11">
        <v>4.5</v>
      </c>
      <c r="AC42" s="11">
        <v>4.75</v>
      </c>
      <c r="AD42" s="11">
        <v>4.833333333333333</v>
      </c>
      <c r="AE42" s="11">
        <v>4.833333333333333</v>
      </c>
      <c r="AF42" s="11">
        <v>4.666666666666667</v>
      </c>
      <c r="AG42" s="11">
        <v>4.666666666666667</v>
      </c>
      <c r="AH42" s="11">
        <v>4.833333333333333</v>
      </c>
    </row>
    <row r="43" spans="2:34" x14ac:dyDescent="0.25">
      <c r="B43" t="s">
        <v>26</v>
      </c>
      <c r="C43" s="5">
        <v>5</v>
      </c>
      <c r="D43" s="5">
        <v>5</v>
      </c>
      <c r="E43" s="5">
        <v>5</v>
      </c>
      <c r="F43" s="5">
        <v>5</v>
      </c>
      <c r="G43" s="5">
        <v>5</v>
      </c>
      <c r="H43" s="5">
        <v>5</v>
      </c>
      <c r="I43" s="5">
        <v>5</v>
      </c>
      <c r="J43" s="5">
        <v>5</v>
      </c>
      <c r="K43" s="5">
        <v>5</v>
      </c>
      <c r="L43" s="5">
        <v>5</v>
      </c>
      <c r="M43" s="1">
        <v>1</v>
      </c>
      <c r="N43" s="2">
        <v>2</v>
      </c>
      <c r="O43" s="5">
        <v>5</v>
      </c>
      <c r="P43" s="9">
        <f t="shared" si="21"/>
        <v>5</v>
      </c>
      <c r="V43" t="s">
        <v>28</v>
      </c>
      <c r="W43" s="11">
        <v>3</v>
      </c>
      <c r="X43" s="11">
        <v>3.5</v>
      </c>
      <c r="Y43" s="11">
        <v>3.5</v>
      </c>
      <c r="Z43" s="11">
        <v>3.5</v>
      </c>
      <c r="AA43" s="11">
        <v>3.5</v>
      </c>
      <c r="AB43" s="11">
        <v>3.6666666666666665</v>
      </c>
      <c r="AC43" s="11">
        <v>3.8333333333333335</v>
      </c>
      <c r="AD43" s="11">
        <v>4</v>
      </c>
      <c r="AE43" s="11">
        <v>3.6666666666666665</v>
      </c>
      <c r="AF43" s="11">
        <v>3</v>
      </c>
      <c r="AG43" s="11">
        <v>2.5</v>
      </c>
      <c r="AH43" s="11">
        <v>2.5</v>
      </c>
    </row>
    <row r="44" spans="2:34" x14ac:dyDescent="0.25">
      <c r="B44" t="s">
        <v>29</v>
      </c>
      <c r="C44" s="5">
        <v>5</v>
      </c>
      <c r="D44" s="5">
        <v>5</v>
      </c>
      <c r="E44" s="5">
        <v>5</v>
      </c>
      <c r="F44" s="5">
        <v>5</v>
      </c>
      <c r="G44" s="5">
        <v>5</v>
      </c>
      <c r="H44" s="5">
        <v>5</v>
      </c>
      <c r="I44" s="5">
        <v>5</v>
      </c>
      <c r="J44" s="5">
        <v>5</v>
      </c>
      <c r="K44" s="5">
        <v>5</v>
      </c>
      <c r="L44" s="5">
        <v>5</v>
      </c>
      <c r="M44" s="1">
        <v>1</v>
      </c>
      <c r="N44" s="1">
        <v>1</v>
      </c>
      <c r="O44" s="1">
        <v>1</v>
      </c>
      <c r="P44" s="9">
        <f t="shared" si="21"/>
        <v>5</v>
      </c>
      <c r="V44" t="s">
        <v>29</v>
      </c>
      <c r="W44" s="11">
        <v>1</v>
      </c>
      <c r="X44" s="11">
        <v>1.5</v>
      </c>
      <c r="Y44" s="11">
        <v>1.3333333333333333</v>
      </c>
      <c r="Z44" s="11">
        <v>2.6666666666666665</v>
      </c>
      <c r="AA44" s="11">
        <v>3.8333333333333335</v>
      </c>
      <c r="AB44" s="11">
        <v>4.666666666666667</v>
      </c>
      <c r="AC44" s="11">
        <v>4.5</v>
      </c>
      <c r="AD44" s="11">
        <v>4.333333333333333</v>
      </c>
      <c r="AE44" s="11">
        <v>4.666666666666667</v>
      </c>
      <c r="AF44" s="11">
        <v>4.833333333333333</v>
      </c>
      <c r="AG44" s="11">
        <v>5</v>
      </c>
      <c r="AH44" s="11">
        <v>5</v>
      </c>
    </row>
    <row r="45" spans="2:34" x14ac:dyDescent="0.25">
      <c r="V45" t="s">
        <v>27</v>
      </c>
      <c r="W45" s="11" t="e">
        <v>#VALUE!</v>
      </c>
      <c r="X45" s="11">
        <v>5</v>
      </c>
      <c r="Y45" s="11">
        <v>5</v>
      </c>
      <c r="Z45" s="11">
        <v>5</v>
      </c>
      <c r="AA45" s="11">
        <v>5</v>
      </c>
      <c r="AB45" s="11">
        <v>5</v>
      </c>
      <c r="AC45" s="11">
        <v>5</v>
      </c>
      <c r="AD45" s="11">
        <v>5</v>
      </c>
      <c r="AE45" s="11">
        <v>5</v>
      </c>
      <c r="AF45" s="11">
        <v>4.833333333333333</v>
      </c>
      <c r="AG45" s="11">
        <v>4.833333333333333</v>
      </c>
      <c r="AH45" s="11">
        <v>4.666666666666667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F3B4-BE61-4335-A3E5-015ECBDB96D4}">
  <dimension ref="B1:AC47"/>
  <sheetViews>
    <sheetView topLeftCell="J6" workbookViewId="0">
      <selection activeCell="Q13" sqref="Q13:AB23"/>
    </sheetView>
  </sheetViews>
  <sheetFormatPr defaultRowHeight="15" x14ac:dyDescent="0.25"/>
  <cols>
    <col min="1" max="1" width="5" customWidth="1"/>
    <col min="2" max="2" width="17.140625" customWidth="1"/>
    <col min="3" max="3" width="11.28515625" customWidth="1"/>
    <col min="4" max="4" width="9.140625" customWidth="1"/>
    <col min="5" max="5" width="11" customWidth="1"/>
    <col min="6" max="6" width="15.140625" customWidth="1"/>
    <col min="7" max="7" width="11.28515625" customWidth="1"/>
    <col min="8" max="8" width="15.28515625" bestFit="1" customWidth="1"/>
    <col min="9" max="9" width="11.28515625" bestFit="1" customWidth="1"/>
    <col min="10" max="10" width="9.5703125" bestFit="1" customWidth="1"/>
    <col min="11" max="11" width="11.28515625" bestFit="1" customWidth="1"/>
    <col min="12" max="12" width="10.28515625" bestFit="1" customWidth="1"/>
    <col min="13" max="13" width="11.28515625" bestFit="1" customWidth="1"/>
    <col min="14" max="14" width="10.28515625" bestFit="1" customWidth="1"/>
    <col min="15" max="15" width="11.28515625" bestFit="1" customWidth="1"/>
    <col min="16" max="16" width="10.28515625" bestFit="1" customWidth="1"/>
    <col min="17" max="17" width="15.28515625" bestFit="1" customWidth="1"/>
    <col min="18" max="18" width="10.28515625" bestFit="1" customWidth="1"/>
    <col min="19" max="19" width="11.28515625" bestFit="1" customWidth="1"/>
    <col min="20" max="20" width="10.28515625" bestFit="1" customWidth="1"/>
    <col min="21" max="21" width="11.140625" bestFit="1" customWidth="1"/>
    <col min="23" max="23" width="11.140625" bestFit="1" customWidth="1"/>
    <col min="24" max="24" width="14.28515625" customWidth="1"/>
    <col min="25" max="25" width="11.140625" bestFit="1" customWidth="1"/>
  </cols>
  <sheetData>
    <row r="1" spans="2:29" ht="15.75" thickBot="1" x14ac:dyDescent="0.3"/>
    <row r="2" spans="2:29" x14ac:dyDescent="0.25">
      <c r="B2" s="53" t="s">
        <v>99</v>
      </c>
      <c r="C2" s="54"/>
      <c r="D2" s="53" t="s">
        <v>93</v>
      </c>
      <c r="E2" s="54"/>
      <c r="F2" s="53" t="s">
        <v>90</v>
      </c>
      <c r="G2" s="54"/>
      <c r="H2" s="53" t="s">
        <v>67</v>
      </c>
      <c r="I2" s="54"/>
      <c r="J2" s="53" t="s">
        <v>68</v>
      </c>
      <c r="K2" s="54"/>
      <c r="L2" s="53" t="s">
        <v>69</v>
      </c>
      <c r="M2" s="54"/>
      <c r="N2" s="53" t="s">
        <v>70</v>
      </c>
      <c r="O2" s="54"/>
      <c r="P2" s="53" t="s">
        <v>71</v>
      </c>
      <c r="Q2" s="54"/>
      <c r="R2" s="53" t="s">
        <v>72</v>
      </c>
      <c r="S2" s="54"/>
      <c r="T2" s="53" t="s">
        <v>73</v>
      </c>
      <c r="U2" s="54"/>
      <c r="V2" s="53" t="s">
        <v>74</v>
      </c>
      <c r="W2" s="54"/>
      <c r="X2" s="44" t="s">
        <v>106</v>
      </c>
      <c r="Y2" s="36"/>
    </row>
    <row r="3" spans="2:29" x14ac:dyDescent="0.25">
      <c r="B3" s="15" t="s">
        <v>75</v>
      </c>
      <c r="C3" s="16" t="s">
        <v>100</v>
      </c>
      <c r="D3" s="15" t="s">
        <v>75</v>
      </c>
      <c r="E3" s="16" t="s">
        <v>92</v>
      </c>
      <c r="F3" s="15" t="s">
        <v>75</v>
      </c>
      <c r="G3" s="16" t="s">
        <v>91</v>
      </c>
      <c r="H3" s="15" t="s">
        <v>75</v>
      </c>
      <c r="I3" s="16" t="s">
        <v>76</v>
      </c>
      <c r="J3" s="15" t="s">
        <v>75</v>
      </c>
      <c r="K3" s="16" t="s">
        <v>77</v>
      </c>
      <c r="L3" s="15" t="s">
        <v>75</v>
      </c>
      <c r="M3" s="16" t="s">
        <v>78</v>
      </c>
      <c r="N3" s="15" t="s">
        <v>75</v>
      </c>
      <c r="O3" s="16" t="s">
        <v>79</v>
      </c>
      <c r="P3" s="15" t="s">
        <v>75</v>
      </c>
      <c r="Q3" s="16" t="s">
        <v>80</v>
      </c>
      <c r="R3" s="15" t="s">
        <v>75</v>
      </c>
      <c r="S3" s="16" t="s">
        <v>81</v>
      </c>
      <c r="T3" s="15" t="s">
        <v>75</v>
      </c>
      <c r="U3" s="16" t="s">
        <v>82</v>
      </c>
      <c r="V3" s="15" t="s">
        <v>75</v>
      </c>
      <c r="W3" s="16" t="s">
        <v>83</v>
      </c>
      <c r="X3" s="40"/>
      <c r="Y3" s="37"/>
    </row>
    <row r="4" spans="2:29" x14ac:dyDescent="0.25">
      <c r="B4" s="15" t="s">
        <v>7</v>
      </c>
      <c r="C4" s="16">
        <v>0.33800000000000002</v>
      </c>
      <c r="D4" s="15" t="s">
        <v>7</v>
      </c>
      <c r="E4" s="16">
        <v>-3.6999999999999998E-2</v>
      </c>
      <c r="F4" s="15" t="s">
        <v>7</v>
      </c>
      <c r="G4" s="16">
        <v>8.5000000000000006E-2</v>
      </c>
      <c r="H4" s="15" t="s">
        <v>7</v>
      </c>
      <c r="I4" s="16">
        <v>0.17199999999999999</v>
      </c>
      <c r="J4" s="15"/>
      <c r="K4" s="16"/>
      <c r="L4" s="15" t="s">
        <v>7</v>
      </c>
      <c r="M4" s="16">
        <v>0.28899999999999998</v>
      </c>
      <c r="N4" s="15" t="s">
        <v>7</v>
      </c>
      <c r="O4" s="16">
        <v>-0.13100000000000001</v>
      </c>
      <c r="P4" s="15"/>
      <c r="Q4" s="16"/>
      <c r="R4" s="15" t="s">
        <v>7</v>
      </c>
      <c r="S4" s="16">
        <v>7.1999999999999995E-2</v>
      </c>
      <c r="T4" s="15" t="s">
        <v>7</v>
      </c>
      <c r="U4" s="16">
        <v>-0.14399999999999999</v>
      </c>
      <c r="V4" s="15" t="s">
        <v>7</v>
      </c>
      <c r="W4" s="16">
        <v>0.192</v>
      </c>
      <c r="X4" s="40"/>
      <c r="Y4" s="37"/>
    </row>
    <row r="5" spans="2:29" x14ac:dyDescent="0.25">
      <c r="B5" s="15"/>
      <c r="C5" s="16"/>
      <c r="D5" s="15"/>
      <c r="E5" s="16"/>
      <c r="F5" s="15"/>
      <c r="G5" s="16"/>
      <c r="H5" s="15"/>
      <c r="I5" s="16"/>
      <c r="J5" s="15"/>
      <c r="K5" s="16"/>
      <c r="L5" s="15"/>
      <c r="M5" s="16"/>
      <c r="N5" s="15"/>
      <c r="O5" s="16"/>
      <c r="P5" s="15"/>
      <c r="Q5" s="16"/>
      <c r="R5" s="15"/>
      <c r="S5" s="16"/>
      <c r="T5" s="15"/>
      <c r="U5" s="16"/>
      <c r="V5" s="15"/>
      <c r="W5" s="16"/>
      <c r="X5" s="40"/>
      <c r="Y5" s="37"/>
    </row>
    <row r="6" spans="2:29" x14ac:dyDescent="0.25">
      <c r="B6" s="15"/>
      <c r="C6" s="16"/>
      <c r="D6" s="15"/>
      <c r="E6" s="16"/>
      <c r="F6" s="15"/>
      <c r="G6" s="16"/>
      <c r="H6" s="15" t="s">
        <v>5</v>
      </c>
      <c r="I6" s="16">
        <v>8.2000000000000003E-2</v>
      </c>
      <c r="J6" s="15" t="s">
        <v>5</v>
      </c>
      <c r="K6" s="16">
        <v>3.6999999999999998E-2</v>
      </c>
      <c r="L6" s="15" t="s">
        <v>5</v>
      </c>
      <c r="M6" s="16">
        <v>7.1999999999999995E-2</v>
      </c>
      <c r="N6" s="15"/>
      <c r="O6" s="16"/>
      <c r="P6" s="15" t="s">
        <v>5</v>
      </c>
      <c r="Q6" s="16">
        <v>0.16800000000000001</v>
      </c>
      <c r="R6" s="15"/>
      <c r="S6" s="16"/>
      <c r="T6" s="15" t="s">
        <v>5</v>
      </c>
      <c r="U6" s="16">
        <v>-6.4000000000000001E-2</v>
      </c>
      <c r="V6" s="15" t="s">
        <v>5</v>
      </c>
      <c r="W6" s="16">
        <v>0.19700000000000001</v>
      </c>
      <c r="X6" s="40"/>
      <c r="Y6" s="37"/>
    </row>
    <row r="7" spans="2:29" x14ac:dyDescent="0.25">
      <c r="B7" s="15" t="s">
        <v>15</v>
      </c>
      <c r="C7" s="16">
        <v>2E-3</v>
      </c>
      <c r="D7" s="15" t="s">
        <v>15</v>
      </c>
      <c r="E7" s="16">
        <v>-1.6E-2</v>
      </c>
      <c r="F7" s="15" t="s">
        <v>15</v>
      </c>
      <c r="G7" s="16">
        <v>0.15</v>
      </c>
      <c r="H7" s="15" t="s">
        <v>15</v>
      </c>
      <c r="I7" s="16">
        <v>0.154</v>
      </c>
      <c r="J7" s="15" t="s">
        <v>15</v>
      </c>
      <c r="K7" s="16">
        <v>-8.5000000000000006E-2</v>
      </c>
      <c r="L7" s="15" t="s">
        <v>15</v>
      </c>
      <c r="M7" s="16">
        <v>0.2</v>
      </c>
      <c r="N7" s="15" t="s">
        <v>15</v>
      </c>
      <c r="O7" s="16">
        <v>-0.2</v>
      </c>
      <c r="P7" s="15" t="s">
        <v>15</v>
      </c>
      <c r="Q7" s="16">
        <v>0.20499999999999999</v>
      </c>
      <c r="R7" s="15" t="s">
        <v>15</v>
      </c>
      <c r="S7" s="16">
        <v>0.12</v>
      </c>
      <c r="T7" s="15" t="s">
        <v>15</v>
      </c>
      <c r="U7" s="16">
        <v>-0.05</v>
      </c>
      <c r="V7" s="15" t="s">
        <v>15</v>
      </c>
      <c r="W7" s="16">
        <v>0.13400000000000001</v>
      </c>
      <c r="X7" s="40"/>
      <c r="Y7" s="37"/>
    </row>
    <row r="8" spans="2:29" x14ac:dyDescent="0.25">
      <c r="B8" s="19" t="s">
        <v>6</v>
      </c>
      <c r="C8" s="20">
        <v>0.04</v>
      </c>
      <c r="D8" s="19" t="s">
        <v>6</v>
      </c>
      <c r="E8" s="20">
        <v>0.10299999999999999</v>
      </c>
      <c r="F8" s="19"/>
      <c r="G8" s="20"/>
      <c r="H8" s="19"/>
      <c r="I8" s="20"/>
      <c r="J8" s="19" t="s">
        <v>6</v>
      </c>
      <c r="K8" s="20">
        <v>-0.34</v>
      </c>
      <c r="L8" s="19" t="s">
        <v>6</v>
      </c>
      <c r="M8" s="20">
        <v>0.372</v>
      </c>
      <c r="N8" s="19" t="s">
        <v>6</v>
      </c>
      <c r="O8" s="20">
        <v>0.13500000000000001</v>
      </c>
      <c r="P8" s="19" t="s">
        <v>6</v>
      </c>
      <c r="Q8" s="20">
        <v>0.13600000000000001</v>
      </c>
      <c r="R8" s="19" t="s">
        <v>6</v>
      </c>
      <c r="S8" s="20">
        <v>0.247</v>
      </c>
      <c r="T8" s="19" t="s">
        <v>6</v>
      </c>
      <c r="U8" s="20">
        <v>-0.217</v>
      </c>
      <c r="V8" s="19" t="s">
        <v>6</v>
      </c>
      <c r="W8" s="20">
        <v>2.3E-2</v>
      </c>
      <c r="X8" s="41"/>
      <c r="Y8" s="38"/>
    </row>
    <row r="9" spans="2:29" x14ac:dyDescent="0.25">
      <c r="B9" s="19"/>
      <c r="C9" s="20"/>
      <c r="D9" s="19"/>
      <c r="E9" s="20"/>
      <c r="F9" s="19" t="s">
        <v>19</v>
      </c>
      <c r="G9" s="20">
        <v>0.14899999999999999</v>
      </c>
      <c r="H9" s="19"/>
      <c r="I9" s="20"/>
      <c r="J9" s="19"/>
      <c r="K9" s="20"/>
      <c r="L9" s="19"/>
      <c r="M9" s="20"/>
      <c r="N9" s="19"/>
      <c r="O9" s="20"/>
      <c r="P9" s="19"/>
      <c r="Q9" s="20"/>
      <c r="R9" s="19"/>
      <c r="S9" s="20"/>
      <c r="T9" s="19"/>
      <c r="U9" s="20"/>
      <c r="V9" s="19"/>
      <c r="W9" s="20"/>
      <c r="X9" s="41"/>
      <c r="Y9" s="38"/>
    </row>
    <row r="10" spans="2:29" ht="15.75" thickBot="1" x14ac:dyDescent="0.3">
      <c r="B10" s="17" t="s">
        <v>14</v>
      </c>
      <c r="C10" s="18">
        <v>-4.0000000000000001E-3</v>
      </c>
      <c r="D10" s="17" t="s">
        <v>14</v>
      </c>
      <c r="E10" s="18">
        <v>-4.2999999999999997E-2</v>
      </c>
      <c r="F10" s="17" t="s">
        <v>14</v>
      </c>
      <c r="G10" s="18">
        <v>0.05</v>
      </c>
      <c r="H10" s="17" t="s">
        <v>14</v>
      </c>
      <c r="I10" s="18">
        <v>-1.9E-2</v>
      </c>
      <c r="J10" s="17" t="s">
        <v>14</v>
      </c>
      <c r="K10" s="18">
        <v>-6.9000000000000006E-2</v>
      </c>
      <c r="L10" s="17"/>
      <c r="M10" s="18"/>
      <c r="N10" s="17" t="s">
        <v>14</v>
      </c>
      <c r="O10" s="18">
        <v>-4.1000000000000002E-2</v>
      </c>
      <c r="P10" s="17" t="s">
        <v>14</v>
      </c>
      <c r="Q10" s="18">
        <v>0.152</v>
      </c>
      <c r="R10" s="17" t="s">
        <v>14</v>
      </c>
      <c r="S10" s="18">
        <v>4.8000000000000001E-2</v>
      </c>
      <c r="T10" s="17"/>
      <c r="U10" s="18"/>
      <c r="V10" s="17"/>
      <c r="W10" s="18"/>
      <c r="X10" s="42"/>
      <c r="Y10" s="39"/>
    </row>
    <row r="11" spans="2:29" ht="31.5" customHeight="1" x14ac:dyDescent="0.3">
      <c r="B11" s="43" t="s">
        <v>107</v>
      </c>
      <c r="C11" s="26">
        <f>AVERAGE(C4:C10)*100</f>
        <v>9.4</v>
      </c>
      <c r="D11" s="9"/>
      <c r="E11" s="26">
        <f>AVERAGE(E4:E10)*100</f>
        <v>0.17499999999999999</v>
      </c>
      <c r="F11" s="9"/>
      <c r="G11" s="26">
        <f>AVERAGE(G4:G10)*100</f>
        <v>10.85</v>
      </c>
      <c r="H11" s="9"/>
      <c r="I11" s="27">
        <f>AVERAGE(I4:I10)*100</f>
        <v>9.7249999999999996</v>
      </c>
      <c r="J11" s="9"/>
      <c r="K11" s="27">
        <f>AVERAGE(K4:K10)*100</f>
        <v>-11.425000000000001</v>
      </c>
      <c r="L11" s="9"/>
      <c r="M11" s="27">
        <f>AVERAGE(M4:M10)*100</f>
        <v>23.324999999999999</v>
      </c>
      <c r="N11" s="9"/>
      <c r="O11" s="27">
        <f>AVERAGE(O4:O10)*100</f>
        <v>-5.9250000000000007</v>
      </c>
      <c r="P11" s="9"/>
      <c r="Q11" s="26">
        <f>AVERAGE(Q4:Q10)*100</f>
        <v>16.525000000000002</v>
      </c>
      <c r="R11" s="9"/>
      <c r="S11" s="26">
        <f>AVERAGE(S4:S10)*100</f>
        <v>12.174999999999999</v>
      </c>
      <c r="T11" s="9"/>
      <c r="U11" s="27">
        <f>AVERAGE(U4:U10)*100</f>
        <v>-11.875</v>
      </c>
      <c r="V11" s="9"/>
      <c r="W11" s="26">
        <f>AVERAGE(W4:W10)*100</f>
        <v>13.65</v>
      </c>
      <c r="X11" s="45">
        <f>AVERAGE(C11:W11)</f>
        <v>6.0545454545454556</v>
      </c>
    </row>
    <row r="13" spans="2:29" x14ac:dyDescent="0.25">
      <c r="P13" s="23">
        <v>2013</v>
      </c>
      <c r="Q13" s="21" t="s">
        <v>75</v>
      </c>
      <c r="R13" s="23">
        <v>2014</v>
      </c>
      <c r="S13" s="23">
        <v>2015</v>
      </c>
      <c r="T13" s="23">
        <v>2016</v>
      </c>
      <c r="U13" s="23">
        <v>2017</v>
      </c>
      <c r="V13" s="23">
        <v>2018</v>
      </c>
      <c r="W13" s="23">
        <v>2019</v>
      </c>
      <c r="X13" s="23">
        <v>2020</v>
      </c>
      <c r="Y13" s="23">
        <v>2021</v>
      </c>
      <c r="Z13" s="23">
        <v>2022</v>
      </c>
      <c r="AA13" s="23">
        <v>2023</v>
      </c>
      <c r="AB13" s="23">
        <v>2024</v>
      </c>
      <c r="AC13" s="21" t="s">
        <v>85</v>
      </c>
    </row>
    <row r="14" spans="2:29" x14ac:dyDescent="0.25">
      <c r="P14" s="34">
        <v>6.9075959078774798E-2</v>
      </c>
      <c r="Q14" s="21" t="s">
        <v>7</v>
      </c>
      <c r="R14" s="34">
        <v>0.33795793761201098</v>
      </c>
      <c r="S14" s="34">
        <v>-3.679476576304936E-2</v>
      </c>
      <c r="T14" s="34">
        <v>8.4861937772606214E-2</v>
      </c>
      <c r="U14" s="34">
        <v>0.17224350453293497</v>
      </c>
      <c r="V14" s="34">
        <v>3.2177791344963867E-2</v>
      </c>
      <c r="W14" s="34">
        <v>0.28914171129307065</v>
      </c>
      <c r="X14" s="34">
        <v>-0.1313931000577048</v>
      </c>
      <c r="Y14" s="34">
        <v>8.7687035961650311E-2</v>
      </c>
      <c r="Z14" s="34">
        <v>7.1549440564840971E-2</v>
      </c>
      <c r="AA14" s="34">
        <v>-0.14388111698489142</v>
      </c>
      <c r="AB14" s="34">
        <v>0.19151239480644372</v>
      </c>
      <c r="AC14" s="51"/>
    </row>
    <row r="15" spans="2:29" x14ac:dyDescent="0.25">
      <c r="P15" s="34">
        <v>8.5205508404060451E-2</v>
      </c>
      <c r="Q15" s="21" t="s">
        <v>18</v>
      </c>
      <c r="R15" s="34">
        <v>8.9269016052767519E-2</v>
      </c>
      <c r="S15" s="34">
        <v>-2.1871407562696878E-2</v>
      </c>
      <c r="T15" s="34">
        <v>1.823520349613986E-2</v>
      </c>
      <c r="U15" s="34">
        <v>0.15120530742744406</v>
      </c>
      <c r="V15" s="34">
        <v>-0.20787861602180749</v>
      </c>
      <c r="W15" s="34">
        <v>0.16101267510548528</v>
      </c>
      <c r="X15" s="34">
        <v>0.24823833316625085</v>
      </c>
      <c r="Y15" s="34">
        <v>3.0830545930736024E-3</v>
      </c>
      <c r="Z15" s="34">
        <v>-6.8565968486391654E-2</v>
      </c>
      <c r="AA15" s="34">
        <v>7.3297361555567002E-3</v>
      </c>
      <c r="AB15" s="34">
        <v>0.18607528263038556</v>
      </c>
      <c r="AC15" s="51"/>
    </row>
    <row r="16" spans="2:29" x14ac:dyDescent="0.25">
      <c r="P16" s="35">
        <v>2.5865988963846637E-2</v>
      </c>
      <c r="Q16" s="21" t="s">
        <v>5</v>
      </c>
      <c r="R16" s="35">
        <v>0.24302903203740864</v>
      </c>
      <c r="S16" s="35">
        <v>-0.14110649109673437</v>
      </c>
      <c r="T16" s="35">
        <v>9.5940368143268145E-2</v>
      </c>
      <c r="U16" s="35">
        <v>8.207896248247927E-2</v>
      </c>
      <c r="V16" s="35">
        <v>3.6885736985976171E-2</v>
      </c>
      <c r="W16" s="35">
        <v>7.1900876218449067E-2</v>
      </c>
      <c r="X16" s="35">
        <v>-5.3132059027321899E-3</v>
      </c>
      <c r="Y16" s="35">
        <v>0.16809722626348494</v>
      </c>
      <c r="Z16" s="35">
        <v>-4.8313847682169243E-3</v>
      </c>
      <c r="AA16" s="35">
        <v>-6.422368556095516E-2</v>
      </c>
      <c r="AB16" s="35">
        <v>0.19681014613659437</v>
      </c>
      <c r="AC16" s="51"/>
    </row>
    <row r="17" spans="6:29" x14ac:dyDescent="0.25">
      <c r="P17" s="35">
        <v>1.9938554284521979E-3</v>
      </c>
      <c r="Q17" s="21" t="s">
        <v>15</v>
      </c>
      <c r="R17" s="35">
        <v>0.23999268421039066</v>
      </c>
      <c r="S17" s="35">
        <v>-1.6430450191766657E-2</v>
      </c>
      <c r="T17" s="35">
        <v>0.15015524378399853</v>
      </c>
      <c r="U17" s="35">
        <v>0.15374168764396381</v>
      </c>
      <c r="V17" s="35">
        <v>-8.5187877837093112E-2</v>
      </c>
      <c r="W17" s="35">
        <v>0.20029282938904489</v>
      </c>
      <c r="X17" s="35">
        <v>-0.20369118609395467</v>
      </c>
      <c r="Y17" s="35">
        <v>0.20549101582275606</v>
      </c>
      <c r="Z17" s="35">
        <v>0.11958183200687755</v>
      </c>
      <c r="AA17" s="35">
        <v>-5.0020894945261213E-2</v>
      </c>
      <c r="AB17" s="35">
        <v>0.13418454131870822</v>
      </c>
      <c r="AC17" s="51"/>
    </row>
    <row r="18" spans="6:29" x14ac:dyDescent="0.25">
      <c r="P18" s="35">
        <v>4.0225093789078778E-2</v>
      </c>
      <c r="Q18" s="21" t="s">
        <v>6</v>
      </c>
      <c r="R18" s="35">
        <v>0.10020234412136256</v>
      </c>
      <c r="S18" s="35">
        <v>0.10261720763289015</v>
      </c>
      <c r="T18" s="35">
        <v>8.5276750526918618E-2</v>
      </c>
      <c r="U18" s="35">
        <v>-4.5095812530198204E-2</v>
      </c>
      <c r="V18" s="35">
        <v>-0.34044718258050161</v>
      </c>
      <c r="W18" s="35">
        <v>0.37236539162112925</v>
      </c>
      <c r="X18" s="35">
        <v>0.1346633582454756</v>
      </c>
      <c r="Y18" s="35">
        <v>0.13586319051098084</v>
      </c>
      <c r="Z18" s="35">
        <v>0.24665470571945566</v>
      </c>
      <c r="AA18" s="35">
        <v>-0.21725548885778065</v>
      </c>
      <c r="AB18" s="35">
        <v>2.2771490636704174E-2</v>
      </c>
      <c r="AC18" s="51"/>
    </row>
    <row r="19" spans="6:29" x14ac:dyDescent="0.25">
      <c r="P19" s="35">
        <v>4.7101805795109149E-2</v>
      </c>
      <c r="Q19" s="21" t="s">
        <v>19</v>
      </c>
      <c r="R19" s="35">
        <v>0.15742065426145938</v>
      </c>
      <c r="S19" s="35">
        <v>-7.0799657600449407E-3</v>
      </c>
      <c r="T19" s="35">
        <v>0.14938290756221417</v>
      </c>
      <c r="U19" s="35">
        <v>0.20614645912107937</v>
      </c>
      <c r="V19" s="35">
        <v>-7.3116377881674258E-2</v>
      </c>
      <c r="W19" s="35">
        <v>0.13737771428571433</v>
      </c>
      <c r="X19" s="35">
        <v>5.597039079283142E-2</v>
      </c>
      <c r="Y19" s="35">
        <v>0.10102235143769973</v>
      </c>
      <c r="Z19" s="35">
        <v>2.9788977547643845E-2</v>
      </c>
      <c r="AA19" s="35">
        <v>-0.12037710735308256</v>
      </c>
      <c r="AB19" s="35">
        <v>1.0189441706636054E-2</v>
      </c>
      <c r="AC19" s="51"/>
    </row>
    <row r="20" spans="6:29" x14ac:dyDescent="0.25">
      <c r="P20" s="35">
        <v>8.8537547074109421E-2</v>
      </c>
      <c r="Q20" s="21" t="s">
        <v>21</v>
      </c>
      <c r="R20" s="35">
        <v>5.1647761928185112E-2</v>
      </c>
      <c r="S20" s="35">
        <v>3.393452856987484E-2</v>
      </c>
      <c r="T20" s="35">
        <v>-1.8868017977923712E-2</v>
      </c>
      <c r="U20" s="35">
        <v>9.7607705684394877E-2</v>
      </c>
      <c r="V20" s="35">
        <v>3.9745212126806997E-2</v>
      </c>
      <c r="W20" s="35">
        <v>0.17771148519070964</v>
      </c>
      <c r="X20" s="35">
        <v>-1.5639224744890844E-2</v>
      </c>
      <c r="Y20" s="35">
        <v>0.11410161539429917</v>
      </c>
      <c r="Z20" s="35">
        <v>7.2681316571354362E-2</v>
      </c>
      <c r="AA20" s="35">
        <v>-6.3860221384269722E-2</v>
      </c>
      <c r="AB20" s="35">
        <v>0.11451016382480786</v>
      </c>
      <c r="AC20" s="51"/>
    </row>
    <row r="21" spans="6:29" x14ac:dyDescent="0.25">
      <c r="P21" s="35">
        <v>3.9087972939113182E-2</v>
      </c>
      <c r="Q21" s="21" t="s">
        <v>20</v>
      </c>
      <c r="R21" s="35">
        <v>0.16881853030008595</v>
      </c>
      <c r="S21" s="35">
        <v>7.1050400867208721E-2</v>
      </c>
      <c r="T21" s="35">
        <v>6.2974599462628275E-2</v>
      </c>
      <c r="U21" s="35">
        <v>0.14591491359933281</v>
      </c>
      <c r="V21" s="35">
        <v>-6.4204600443920026E-2</v>
      </c>
      <c r="W21" s="35">
        <v>0.25192166226136226</v>
      </c>
      <c r="X21" s="35">
        <v>8.5407085864750307E-2</v>
      </c>
      <c r="Y21" s="35">
        <v>0.1968530755707194</v>
      </c>
      <c r="Z21" s="35">
        <v>4.4398243598063138E-2</v>
      </c>
      <c r="AA21" s="35">
        <v>-5.3341551678467013E-2</v>
      </c>
      <c r="AB21" s="35">
        <v>-1.7754947249899858E-2</v>
      </c>
      <c r="AC21" s="51"/>
    </row>
    <row r="22" spans="6:29" x14ac:dyDescent="0.25">
      <c r="P22" s="35">
        <v>6.8933819908938029E-2</v>
      </c>
      <c r="Q22" s="21" t="s">
        <v>22</v>
      </c>
      <c r="R22" s="35">
        <v>0.14725603244032734</v>
      </c>
      <c r="S22" s="35">
        <v>-0.11466167371380656</v>
      </c>
      <c r="T22" s="35">
        <v>7.6304641713488289E-2</v>
      </c>
      <c r="U22" s="35">
        <v>9.1211404674990754E-2</v>
      </c>
      <c r="V22" s="35">
        <v>1.4009883860785862E-2</v>
      </c>
      <c r="W22" s="35">
        <v>0.3636065114330248</v>
      </c>
      <c r="X22" s="35">
        <v>0.12162704410900102</v>
      </c>
      <c r="Y22" s="35">
        <v>0.18103320078920032</v>
      </c>
      <c r="Z22" s="35">
        <v>-6.9613237677590006E-2</v>
      </c>
      <c r="AA22" s="35">
        <v>-3.3186077506745737E-2</v>
      </c>
      <c r="AB22" s="35">
        <v>0.13822776192591904</v>
      </c>
      <c r="AC22" s="51"/>
    </row>
    <row r="23" spans="6:29" x14ac:dyDescent="0.25">
      <c r="P23" s="35">
        <v>-4.1181687044129934E-3</v>
      </c>
      <c r="Q23" s="21" t="s">
        <v>14</v>
      </c>
      <c r="R23" s="35">
        <v>0.22315068132589541</v>
      </c>
      <c r="S23" s="35">
        <v>-4.253593361425826E-2</v>
      </c>
      <c r="T23" s="35">
        <v>4.9755476286529446E-2</v>
      </c>
      <c r="U23" s="35">
        <v>-1.937196126892398E-2</v>
      </c>
      <c r="V23" s="35">
        <v>-6.8899727322439153E-2</v>
      </c>
      <c r="W23" s="35">
        <v>0.44876483420025537</v>
      </c>
      <c r="X23" s="35">
        <v>-4.0721798797856888E-2</v>
      </c>
      <c r="Y23" s="35">
        <v>0.15161724811965552</v>
      </c>
      <c r="Z23" s="35">
        <v>4.7528327637621375E-2</v>
      </c>
      <c r="AA23" s="35">
        <v>-2.4756591800929349E-2</v>
      </c>
      <c r="AB23" s="35">
        <v>0.29555403798317686</v>
      </c>
      <c r="AC23" s="51"/>
    </row>
    <row r="24" spans="6:29" ht="19.5" x14ac:dyDescent="0.3">
      <c r="P24" s="22">
        <f>AVERAGE(P14:P23)*100</f>
        <v>4.6190938267706967</v>
      </c>
      <c r="Q24" s="21" t="s">
        <v>86</v>
      </c>
      <c r="R24" s="22">
        <f t="shared" ref="R24:AB24" si="0">AVERAGE(R14:R23)*100</f>
        <v>17.587446742898937</v>
      </c>
      <c r="S24" s="22">
        <f t="shared" si="0"/>
        <v>-1.7287855063238329</v>
      </c>
      <c r="T24" s="22">
        <f t="shared" si="0"/>
        <v>7.5401911076986776</v>
      </c>
      <c r="U24" s="22">
        <f t="shared" si="0"/>
        <v>10.356821713674975</v>
      </c>
      <c r="V24" s="22">
        <f t="shared" si="0"/>
        <v>-7.1691575776890266</v>
      </c>
      <c r="W24" s="22">
        <f t="shared" si="0"/>
        <v>24.740956909982454</v>
      </c>
      <c r="X24" s="22">
        <f t="shared" si="0"/>
        <v>2.4914769658116986</v>
      </c>
      <c r="Y24" s="22">
        <f t="shared" si="0"/>
        <v>13.448490144635199</v>
      </c>
      <c r="Z24" s="22">
        <f t="shared" si="0"/>
        <v>4.8917225271365838</v>
      </c>
      <c r="AA24" s="22">
        <f t="shared" si="0"/>
        <v>-7.6357299991682615</v>
      </c>
      <c r="AB24" s="22">
        <f t="shared" si="0"/>
        <v>12.720803137194759</v>
      </c>
      <c r="AC24" s="52">
        <f>AVERAGE(R24:AB24)</f>
        <v>7.022203287804742</v>
      </c>
    </row>
    <row r="25" spans="6:29" ht="15.75" thickBot="1" x14ac:dyDescent="0.3"/>
    <row r="26" spans="6:29" x14ac:dyDescent="0.25">
      <c r="F26" s="53" t="s">
        <v>90</v>
      </c>
      <c r="G26" s="54"/>
      <c r="H26" s="53" t="s">
        <v>67</v>
      </c>
      <c r="I26" s="54"/>
      <c r="J26" s="53" t="s">
        <v>68</v>
      </c>
      <c r="K26" s="54"/>
      <c r="L26" s="53" t="s">
        <v>69</v>
      </c>
      <c r="M26" s="54"/>
      <c r="N26" s="53" t="s">
        <v>70</v>
      </c>
      <c r="O26" s="54"/>
      <c r="P26" s="53" t="s">
        <v>71</v>
      </c>
      <c r="Q26" s="54"/>
      <c r="R26" s="53" t="s">
        <v>72</v>
      </c>
      <c r="S26" s="54"/>
      <c r="T26" s="53" t="s">
        <v>73</v>
      </c>
      <c r="U26" s="54"/>
      <c r="V26" s="53" t="s">
        <v>74</v>
      </c>
      <c r="W26" s="54"/>
      <c r="X26" s="44" t="s">
        <v>106</v>
      </c>
      <c r="Y26" s="36"/>
    </row>
    <row r="27" spans="6:29" x14ac:dyDescent="0.25">
      <c r="F27" s="15" t="s">
        <v>75</v>
      </c>
      <c r="G27" s="16" t="s">
        <v>91</v>
      </c>
      <c r="H27" s="15" t="s">
        <v>75</v>
      </c>
      <c r="I27" s="16" t="s">
        <v>76</v>
      </c>
      <c r="J27" s="15" t="s">
        <v>75</v>
      </c>
      <c r="K27" s="16" t="s">
        <v>77</v>
      </c>
      <c r="L27" s="15" t="s">
        <v>75</v>
      </c>
      <c r="M27" s="16" t="s">
        <v>78</v>
      </c>
      <c r="N27" s="15" t="s">
        <v>75</v>
      </c>
      <c r="O27" s="16" t="s">
        <v>79</v>
      </c>
      <c r="P27" s="15" t="s">
        <v>75</v>
      </c>
      <c r="Q27" s="16" t="s">
        <v>80</v>
      </c>
      <c r="R27" s="15" t="s">
        <v>75</v>
      </c>
      <c r="S27" s="16" t="s">
        <v>81</v>
      </c>
      <c r="T27" s="15" t="s">
        <v>75</v>
      </c>
      <c r="U27" s="16" t="s">
        <v>82</v>
      </c>
      <c r="V27" s="15" t="s">
        <v>75</v>
      </c>
      <c r="W27" s="16" t="s">
        <v>83</v>
      </c>
      <c r="X27" s="40"/>
      <c r="Y27" s="37" t="s">
        <v>84</v>
      </c>
    </row>
    <row r="28" spans="6:29" x14ac:dyDescent="0.25">
      <c r="F28" s="15" t="s">
        <v>7</v>
      </c>
      <c r="G28" s="16">
        <v>8.5000000000000006E-2</v>
      </c>
      <c r="H28" s="15" t="s">
        <v>7</v>
      </c>
      <c r="I28" s="16">
        <v>0.17199999999999999</v>
      </c>
      <c r="J28" s="15"/>
      <c r="K28" s="16"/>
      <c r="L28" s="15"/>
      <c r="M28" s="16"/>
      <c r="N28" s="15"/>
      <c r="O28" s="16"/>
      <c r="P28" s="15" t="s">
        <v>7</v>
      </c>
      <c r="Q28" s="16">
        <v>8.7999999999999995E-2</v>
      </c>
      <c r="R28" s="15" t="s">
        <v>7</v>
      </c>
      <c r="S28" s="16">
        <v>7.1999999999999995E-2</v>
      </c>
      <c r="T28" s="15" t="s">
        <v>7</v>
      </c>
      <c r="U28" s="16">
        <v>-0.14399999999999999</v>
      </c>
      <c r="V28" s="15" t="s">
        <v>7</v>
      </c>
      <c r="W28" s="16">
        <v>0.192</v>
      </c>
      <c r="X28" s="40"/>
      <c r="Y28" s="37"/>
    </row>
    <row r="29" spans="6:29" x14ac:dyDescent="0.25">
      <c r="F29" s="15"/>
      <c r="G29" s="16"/>
      <c r="H29" s="15" t="s">
        <v>5</v>
      </c>
      <c r="I29" s="16">
        <v>8.2000000000000003E-2</v>
      </c>
      <c r="J29" s="15" t="s">
        <v>5</v>
      </c>
      <c r="K29" s="16">
        <v>3.6999999999999998E-2</v>
      </c>
      <c r="L29" s="15" t="s">
        <v>5</v>
      </c>
      <c r="M29" s="16">
        <v>7.1999999999999995E-2</v>
      </c>
      <c r="N29" s="15" t="s">
        <v>5</v>
      </c>
      <c r="O29" s="16">
        <v>-5.0000000000000001E-3</v>
      </c>
      <c r="P29" s="15" t="s">
        <v>5</v>
      </c>
      <c r="Q29" s="16">
        <v>0.16800000000000001</v>
      </c>
      <c r="R29" s="15"/>
      <c r="S29" s="16"/>
      <c r="T29" s="15"/>
      <c r="U29" s="16"/>
      <c r="V29" s="15" t="s">
        <v>5</v>
      </c>
      <c r="W29" s="16">
        <v>0.19700000000000001</v>
      </c>
      <c r="X29" s="40"/>
      <c r="Y29" s="37"/>
    </row>
    <row r="30" spans="6:29" x14ac:dyDescent="0.25">
      <c r="F30" s="15" t="s">
        <v>15</v>
      </c>
      <c r="G30" s="16">
        <v>0.15</v>
      </c>
      <c r="H30" s="15" t="s">
        <v>15</v>
      </c>
      <c r="I30" s="16">
        <v>0.154</v>
      </c>
      <c r="J30" s="15" t="s">
        <v>15</v>
      </c>
      <c r="K30" s="16">
        <v>-8.5000000000000006E-2</v>
      </c>
      <c r="L30" s="15" t="s">
        <v>15</v>
      </c>
      <c r="M30" s="16">
        <v>0.2</v>
      </c>
      <c r="N30" s="15" t="s">
        <v>15</v>
      </c>
      <c r="O30" s="16">
        <v>-0.2</v>
      </c>
      <c r="P30" s="15" t="s">
        <v>15</v>
      </c>
      <c r="Q30" s="16">
        <v>0.20499999999999999</v>
      </c>
      <c r="R30" s="15" t="s">
        <v>15</v>
      </c>
      <c r="S30" s="16">
        <v>0.12</v>
      </c>
      <c r="T30" s="15" t="s">
        <v>15</v>
      </c>
      <c r="U30" s="16">
        <v>-0.05</v>
      </c>
      <c r="V30" s="15" t="s">
        <v>15</v>
      </c>
      <c r="W30" s="16">
        <v>0.13400000000000001</v>
      </c>
      <c r="X30" s="40"/>
      <c r="Y30" s="37"/>
    </row>
    <row r="31" spans="6:29" x14ac:dyDescent="0.25">
      <c r="F31" s="19"/>
      <c r="G31" s="20"/>
      <c r="H31" s="19"/>
      <c r="I31" s="20"/>
      <c r="J31" s="19"/>
      <c r="K31" s="20"/>
      <c r="L31" s="19" t="s">
        <v>6</v>
      </c>
      <c r="M31" s="20">
        <v>0.372</v>
      </c>
      <c r="N31" s="19" t="s">
        <v>6</v>
      </c>
      <c r="O31" s="20">
        <v>0.13500000000000001</v>
      </c>
      <c r="P31" s="19" t="s">
        <v>6</v>
      </c>
      <c r="Q31" s="20">
        <v>0.13600000000000001</v>
      </c>
      <c r="R31" s="19" t="s">
        <v>6</v>
      </c>
      <c r="S31" s="20">
        <v>0.247</v>
      </c>
      <c r="T31" s="19" t="s">
        <v>6</v>
      </c>
      <c r="U31" s="20">
        <v>-0.217</v>
      </c>
      <c r="V31" s="19" t="s">
        <v>6</v>
      </c>
      <c r="W31" s="20">
        <v>2.3E-2</v>
      </c>
      <c r="X31" s="40"/>
      <c r="Y31" s="38"/>
    </row>
    <row r="32" spans="6:29" x14ac:dyDescent="0.25">
      <c r="F32" s="19" t="s">
        <v>19</v>
      </c>
      <c r="G32" s="20">
        <v>0.14899999999999999</v>
      </c>
      <c r="H32" s="19" t="s">
        <v>19</v>
      </c>
      <c r="I32" s="20">
        <v>0.20599999999999999</v>
      </c>
      <c r="J32" s="19" t="s">
        <v>19</v>
      </c>
      <c r="K32" s="20">
        <v>-7.2999999999999995E-2</v>
      </c>
      <c r="L32" s="19"/>
      <c r="M32" s="20"/>
      <c r="N32" s="19"/>
      <c r="O32" s="20"/>
      <c r="P32" s="19"/>
      <c r="Q32" s="20"/>
      <c r="R32" s="19"/>
      <c r="S32" s="20"/>
      <c r="T32" s="19"/>
      <c r="U32" s="20"/>
      <c r="V32" s="19"/>
      <c r="W32" s="20"/>
      <c r="X32" s="41"/>
      <c r="Y32" s="38"/>
    </row>
    <row r="33" spans="6:25" ht="15.75" thickBot="1" x14ac:dyDescent="0.3">
      <c r="F33" s="17" t="s">
        <v>14</v>
      </c>
      <c r="G33" s="18">
        <v>0.05</v>
      </c>
      <c r="H33" s="17"/>
      <c r="I33" s="18"/>
      <c r="J33" s="17" t="s">
        <v>14</v>
      </c>
      <c r="K33" s="18">
        <v>-6.9000000000000006E-2</v>
      </c>
      <c r="L33" s="17" t="s">
        <v>14</v>
      </c>
      <c r="M33" s="18">
        <v>0.44900000000000001</v>
      </c>
      <c r="N33" s="17" t="s">
        <v>14</v>
      </c>
      <c r="O33" s="18">
        <v>-4.1000000000000002E-2</v>
      </c>
      <c r="P33" s="17"/>
      <c r="Q33" s="18"/>
      <c r="R33" s="17" t="s">
        <v>14</v>
      </c>
      <c r="S33" s="18">
        <v>4.8000000000000001E-2</v>
      </c>
      <c r="T33" s="17" t="s">
        <v>14</v>
      </c>
      <c r="U33" s="18">
        <v>-2.5000000000000001E-2</v>
      </c>
      <c r="V33" s="17"/>
      <c r="W33" s="18"/>
      <c r="X33" s="41"/>
      <c r="Y33" s="39"/>
    </row>
    <row r="34" spans="6:25" ht="33.75" customHeight="1" thickBot="1" x14ac:dyDescent="0.35">
      <c r="F34" s="46" t="s">
        <v>107</v>
      </c>
      <c r="G34" s="47">
        <f>AVERAGE(G28:G33)*100</f>
        <v>10.85</v>
      </c>
      <c r="H34" s="48"/>
      <c r="I34" s="47">
        <f>AVERAGE(I28:I33)*100</f>
        <v>15.35</v>
      </c>
      <c r="J34" s="48"/>
      <c r="K34" s="47">
        <f>AVERAGE(K28:K33)*100</f>
        <v>-4.75</v>
      </c>
      <c r="L34" s="48"/>
      <c r="M34" s="47">
        <f>AVERAGE(M28:M33)*100</f>
        <v>27.324999999999999</v>
      </c>
      <c r="N34" s="48"/>
      <c r="O34" s="49">
        <f>AVERAGE(O28:O33)*100</f>
        <v>-2.7750000000000004</v>
      </c>
      <c r="P34" s="48"/>
      <c r="Q34" s="47">
        <f>AVERAGE(Q28:Q33)*100</f>
        <v>14.924999999999999</v>
      </c>
      <c r="R34" s="48"/>
      <c r="S34" s="47">
        <f>AVERAGE(S28:S33)*100</f>
        <v>12.174999999999999</v>
      </c>
      <c r="T34" s="48"/>
      <c r="U34" s="49">
        <f>AVERAGE(U28:U33)*100</f>
        <v>-10.900000000000002</v>
      </c>
      <c r="V34" s="48"/>
      <c r="W34" s="47">
        <f>AVERAGE(W28:W33)*100</f>
        <v>13.65</v>
      </c>
      <c r="X34" s="50">
        <f>AVERAGE(G34:W34)</f>
        <v>8.4277777777777771</v>
      </c>
      <c r="Y34" s="9" t="e">
        <f>AVERAGE(Y29:Y33)*100</f>
        <v>#DIV/0!</v>
      </c>
    </row>
    <row r="37" spans="6:25" x14ac:dyDescent="0.25">
      <c r="F37" t="s">
        <v>104</v>
      </c>
      <c r="G37">
        <v>2013</v>
      </c>
      <c r="H37">
        <v>2014</v>
      </c>
      <c r="I37">
        <v>2015</v>
      </c>
      <c r="J37">
        <v>2016</v>
      </c>
      <c r="K37">
        <v>2017</v>
      </c>
      <c r="L37">
        <v>2018</v>
      </c>
      <c r="M37">
        <v>2019</v>
      </c>
      <c r="N37">
        <v>2020</v>
      </c>
      <c r="O37">
        <v>2021</v>
      </c>
      <c r="P37">
        <v>2022</v>
      </c>
      <c r="Q37">
        <v>2023</v>
      </c>
      <c r="R37">
        <v>2024</v>
      </c>
    </row>
    <row r="38" spans="6:25" x14ac:dyDescent="0.25">
      <c r="F38" t="s">
        <v>6</v>
      </c>
      <c r="G38" s="11">
        <v>2</v>
      </c>
      <c r="H38" s="11">
        <v>2.5</v>
      </c>
      <c r="I38" s="11">
        <v>2.8333333333333335</v>
      </c>
      <c r="J38" s="11">
        <v>3.1666666666666665</v>
      </c>
      <c r="K38" s="11">
        <v>3</v>
      </c>
      <c r="L38" s="33">
        <v>2.1666666666666665</v>
      </c>
      <c r="M38" s="33">
        <v>2</v>
      </c>
      <c r="N38" s="33">
        <v>1.8333333333333333</v>
      </c>
      <c r="O38" s="33">
        <v>1.6666666666666667</v>
      </c>
      <c r="P38" s="33">
        <v>1.5</v>
      </c>
      <c r="Q38" s="33">
        <v>1.5</v>
      </c>
      <c r="R38" s="33">
        <v>1.6666666666666667</v>
      </c>
    </row>
    <row r="39" spans="6:25" x14ac:dyDescent="0.25">
      <c r="F39" t="s">
        <v>15</v>
      </c>
      <c r="G39" s="11">
        <v>1.5</v>
      </c>
      <c r="H39" s="11">
        <v>1</v>
      </c>
      <c r="I39" s="33">
        <v>1.3333333333333333</v>
      </c>
      <c r="J39" s="33">
        <v>1.3333333333333333</v>
      </c>
      <c r="K39" s="33">
        <v>1.3333333333333333</v>
      </c>
      <c r="L39" s="33">
        <v>1.1666666666666667</v>
      </c>
      <c r="M39" s="33">
        <v>1.3333333333333333</v>
      </c>
      <c r="N39" s="33">
        <v>1.5</v>
      </c>
      <c r="O39" s="33">
        <v>1.6666666666666667</v>
      </c>
      <c r="P39" s="33">
        <v>1.6666666666666667</v>
      </c>
      <c r="Q39" s="33">
        <v>1.5</v>
      </c>
      <c r="R39" s="33">
        <v>1.3333333333333333</v>
      </c>
    </row>
    <row r="40" spans="6:25" x14ac:dyDescent="0.25">
      <c r="F40" t="s">
        <v>16</v>
      </c>
      <c r="G40" s="11">
        <v>5</v>
      </c>
      <c r="H40" s="11">
        <v>4.5</v>
      </c>
      <c r="I40" s="11">
        <v>4.833333333333333</v>
      </c>
      <c r="J40" s="11">
        <v>3.5</v>
      </c>
      <c r="K40" s="11">
        <v>2.3333333333333335</v>
      </c>
      <c r="L40" s="11">
        <v>1.1666666666666667</v>
      </c>
      <c r="M40" s="11">
        <v>1.1666666666666667</v>
      </c>
      <c r="N40" s="11">
        <v>1.1666666666666667</v>
      </c>
      <c r="O40" s="11">
        <v>1.1666666666666667</v>
      </c>
      <c r="P40" s="11">
        <v>1.3333333333333333</v>
      </c>
      <c r="Q40" s="11">
        <v>1.3333333333333333</v>
      </c>
      <c r="R40" s="11">
        <v>1.8333333333333333</v>
      </c>
    </row>
    <row r="41" spans="6:25" x14ac:dyDescent="0.25">
      <c r="F41" t="s">
        <v>7</v>
      </c>
      <c r="G41" s="11">
        <v>1</v>
      </c>
      <c r="H41" s="11">
        <v>1</v>
      </c>
      <c r="I41" s="33">
        <v>1</v>
      </c>
      <c r="J41" s="33">
        <v>1.3333333333333333</v>
      </c>
      <c r="K41" s="11">
        <v>2.3333333333333335</v>
      </c>
      <c r="L41" s="11">
        <v>2.5</v>
      </c>
      <c r="M41" s="11">
        <v>2.5</v>
      </c>
      <c r="N41" s="33">
        <v>1.8333333333333333</v>
      </c>
      <c r="O41" s="33">
        <v>1.8333333333333333</v>
      </c>
      <c r="P41" s="33">
        <v>1.6666666666666667</v>
      </c>
      <c r="Q41" s="33">
        <v>1.6666666666666667</v>
      </c>
      <c r="R41" s="33">
        <v>1.5</v>
      </c>
    </row>
    <row r="42" spans="6:25" x14ac:dyDescent="0.25">
      <c r="F42" t="s">
        <v>13</v>
      </c>
      <c r="G42" s="11">
        <v>3.5</v>
      </c>
      <c r="H42" s="11">
        <v>4.5</v>
      </c>
      <c r="I42" s="11">
        <v>4.333333333333333</v>
      </c>
      <c r="J42" s="11">
        <v>3.5</v>
      </c>
      <c r="K42" s="11">
        <v>3.5</v>
      </c>
      <c r="L42" s="11">
        <v>2.8333333333333335</v>
      </c>
      <c r="M42" s="11">
        <v>2.8333333333333335</v>
      </c>
      <c r="N42" s="11">
        <v>3</v>
      </c>
      <c r="O42" s="11">
        <v>2.3333333333333335</v>
      </c>
      <c r="P42" s="11">
        <v>3</v>
      </c>
      <c r="Q42" s="11">
        <v>1.5</v>
      </c>
      <c r="R42" s="11">
        <v>1.5</v>
      </c>
    </row>
    <row r="43" spans="6:25" x14ac:dyDescent="0.25">
      <c r="F43" t="s">
        <v>5</v>
      </c>
      <c r="G43" s="11">
        <v>3</v>
      </c>
      <c r="H43" s="11">
        <v>3</v>
      </c>
      <c r="I43" s="11">
        <v>2.8333333333333335</v>
      </c>
      <c r="J43" s="33">
        <v>2.5</v>
      </c>
      <c r="K43" s="33">
        <v>2</v>
      </c>
      <c r="L43" s="33">
        <v>1.5</v>
      </c>
      <c r="M43" s="33">
        <v>1.6666666666666667</v>
      </c>
      <c r="N43" s="33">
        <v>1.5</v>
      </c>
      <c r="O43" s="11">
        <v>2.3333333333333335</v>
      </c>
      <c r="P43" s="11">
        <v>2.3333333333333335</v>
      </c>
      <c r="Q43" s="33">
        <v>2.3333333333333335</v>
      </c>
      <c r="R43" s="33">
        <v>1.6666666666666667</v>
      </c>
    </row>
    <row r="44" spans="6:25" x14ac:dyDescent="0.25">
      <c r="F44" t="s">
        <v>14</v>
      </c>
      <c r="G44" s="11">
        <v>2.5</v>
      </c>
      <c r="H44" s="11">
        <v>2</v>
      </c>
      <c r="I44" s="33">
        <v>2.1666666666666665</v>
      </c>
      <c r="J44" s="11">
        <v>2</v>
      </c>
      <c r="K44" s="33">
        <v>1.8333333333333333</v>
      </c>
      <c r="L44" s="33">
        <v>2.3333333333333335</v>
      </c>
      <c r="M44" s="33">
        <v>2.1666666666666665</v>
      </c>
      <c r="N44" s="11">
        <v>2</v>
      </c>
      <c r="O44" s="33">
        <v>1.3333333333333333</v>
      </c>
      <c r="P44" s="33">
        <v>2.1666666666666665</v>
      </c>
      <c r="Q44" s="11">
        <v>2.5</v>
      </c>
      <c r="R44" s="11">
        <v>2.6666666666666665</v>
      </c>
    </row>
    <row r="45" spans="6:25" x14ac:dyDescent="0.25">
      <c r="F45" t="s">
        <v>24</v>
      </c>
      <c r="G45" s="11">
        <v>1</v>
      </c>
      <c r="H45" s="11">
        <v>1.5</v>
      </c>
      <c r="I45" s="11">
        <v>1.3333333333333333</v>
      </c>
      <c r="J45" s="11">
        <v>1.3333333333333333</v>
      </c>
      <c r="K45" s="11">
        <v>1.1666666666666667</v>
      </c>
      <c r="L45" s="11">
        <v>1.1666666666666667</v>
      </c>
      <c r="M45" s="11">
        <v>1.1666666666666667</v>
      </c>
      <c r="N45" s="11">
        <v>2</v>
      </c>
      <c r="O45" s="11">
        <v>2.6666666666666665</v>
      </c>
      <c r="P45" s="11">
        <v>3.5</v>
      </c>
      <c r="Q45" s="11">
        <v>3.5</v>
      </c>
      <c r="R45" s="11">
        <v>3.8333333333333335</v>
      </c>
    </row>
    <row r="46" spans="6:25" x14ac:dyDescent="0.25">
      <c r="F46" t="s">
        <v>20</v>
      </c>
      <c r="G46" s="11">
        <v>2.5</v>
      </c>
      <c r="H46" s="11">
        <v>3</v>
      </c>
      <c r="I46" s="11">
        <v>2.8333333333333335</v>
      </c>
      <c r="J46" s="11">
        <v>3</v>
      </c>
      <c r="K46" s="11">
        <v>2.8333333333333335</v>
      </c>
      <c r="L46" s="11">
        <v>2.6666666666666665</v>
      </c>
      <c r="M46" s="11">
        <v>2.5</v>
      </c>
      <c r="N46" s="11">
        <v>2.8333333333333335</v>
      </c>
      <c r="O46" s="11">
        <v>2.8333333333333335</v>
      </c>
      <c r="P46" s="11">
        <v>3.1666666666666665</v>
      </c>
      <c r="Q46" s="11">
        <v>3</v>
      </c>
      <c r="R46" s="11">
        <v>3</v>
      </c>
    </row>
    <row r="47" spans="6:25" x14ac:dyDescent="0.25">
      <c r="F47" t="s">
        <v>19</v>
      </c>
      <c r="G47" s="11">
        <v>3.5</v>
      </c>
      <c r="H47" s="11">
        <v>2.5</v>
      </c>
      <c r="I47" s="33">
        <v>2.6666666666666665</v>
      </c>
      <c r="J47" s="33">
        <v>2.3333333333333335</v>
      </c>
      <c r="K47" s="33">
        <v>2.1666666666666665</v>
      </c>
      <c r="L47" s="11">
        <v>2.8333333333333335</v>
      </c>
      <c r="M47" s="11">
        <v>3</v>
      </c>
      <c r="N47" s="11">
        <v>3</v>
      </c>
      <c r="O47" s="11">
        <v>2.6666666666666665</v>
      </c>
      <c r="P47" s="11">
        <v>2.8333333333333335</v>
      </c>
      <c r="Q47" s="11">
        <v>3.5</v>
      </c>
      <c r="R47" s="11">
        <v>3.1666666666666665</v>
      </c>
    </row>
  </sheetData>
  <sortState xmlns:xlrd2="http://schemas.microsoft.com/office/spreadsheetml/2017/richdata2" ref="X4:Y10">
    <sortCondition ref="X4:X10"/>
  </sortState>
  <mergeCells count="20">
    <mergeCell ref="R26:S26"/>
    <mergeCell ref="T26:U26"/>
    <mergeCell ref="V26:W26"/>
    <mergeCell ref="F26:G26"/>
    <mergeCell ref="H26:I26"/>
    <mergeCell ref="J26:K26"/>
    <mergeCell ref="L26:M26"/>
    <mergeCell ref="N26:O26"/>
    <mergeCell ref="P26:Q26"/>
    <mergeCell ref="T2:U2"/>
    <mergeCell ref="V2:W2"/>
    <mergeCell ref="F2:G2"/>
    <mergeCell ref="D2:E2"/>
    <mergeCell ref="B2:C2"/>
    <mergeCell ref="H2:I2"/>
    <mergeCell ref="J2:K2"/>
    <mergeCell ref="L2:M2"/>
    <mergeCell ref="N2:O2"/>
    <mergeCell ref="P2:Q2"/>
    <mergeCell ref="R2:S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01D25-D7E4-407A-A92F-8E61A8C1A6DB}">
  <dimension ref="D1:R26"/>
  <sheetViews>
    <sheetView workbookViewId="0">
      <selection activeCell="L28" sqref="L28"/>
    </sheetView>
  </sheetViews>
  <sheetFormatPr defaultRowHeight="15" x14ac:dyDescent="0.25"/>
  <sheetData>
    <row r="1" spans="4:16" ht="15.75" x14ac:dyDescent="0.25">
      <c r="E1" s="25" t="s">
        <v>87</v>
      </c>
    </row>
    <row r="3" spans="4:16" x14ac:dyDescent="0.25">
      <c r="D3" s="23" t="s">
        <v>75</v>
      </c>
      <c r="E3" s="23">
        <v>2013</v>
      </c>
      <c r="F3" s="23">
        <v>2014</v>
      </c>
      <c r="G3" s="23">
        <v>2015</v>
      </c>
      <c r="H3" s="23">
        <v>2016</v>
      </c>
      <c r="I3" s="23">
        <v>2017</v>
      </c>
      <c r="J3" s="23">
        <v>2018</v>
      </c>
      <c r="K3" s="23">
        <v>2019</v>
      </c>
      <c r="L3" s="23">
        <v>2020</v>
      </c>
      <c r="M3" s="23">
        <v>2021</v>
      </c>
      <c r="N3" s="23">
        <v>2022</v>
      </c>
      <c r="O3" s="23">
        <v>2023</v>
      </c>
      <c r="P3" s="23">
        <v>2024</v>
      </c>
    </row>
    <row r="4" spans="4:16" x14ac:dyDescent="0.25">
      <c r="D4" s="23" t="s">
        <v>24</v>
      </c>
      <c r="E4" s="24">
        <f>'[1]AAPL-M'!$I$2</f>
        <v>0.14972534511250638</v>
      </c>
      <c r="F4" s="30">
        <f>'[2]AAPL-M'!$I$2</f>
        <v>0.42396906003156121</v>
      </c>
      <c r="G4" s="24">
        <f>'[3]AAPL-M'!$I$2</f>
        <v>-1.838470685081867E-2</v>
      </c>
      <c r="H4" s="24">
        <f>'[4]AAPL-M'!$I$2</f>
        <v>0.10802092074038919</v>
      </c>
      <c r="I4" s="24">
        <f>'[5]AAPL-M'!$I$2</f>
        <v>0.45699523030563921</v>
      </c>
      <c r="J4" s="24">
        <f>'[6]AAPL-M'!$I$2</f>
        <v>-8.4291143255338291E-2</v>
      </c>
      <c r="K4" s="24">
        <f>'[7]AAPL-M'!$I$2</f>
        <v>0.84599789766970646</v>
      </c>
      <c r="L4" s="24">
        <f>'[8]AAPL-M'!$I$2</f>
        <v>0.79617101924631861</v>
      </c>
      <c r="M4" s="24">
        <f>'[9]AAPL-M'!$I$2</f>
        <v>0.37701871178367335</v>
      </c>
      <c r="N4" s="24">
        <f>'[10]AAPL-M'!$I$2</f>
        <v>-0.28613814312779912</v>
      </c>
      <c r="O4" s="24">
        <f>'[11]AAPL-M'!$I$2</f>
        <v>0.53937794035340225</v>
      </c>
      <c r="P4" s="24">
        <f>'[12]AAPL-M'!$I$2</f>
        <v>0.2572721140770961</v>
      </c>
    </row>
    <row r="5" spans="4:16" x14ac:dyDescent="0.25">
      <c r="D5" s="23" t="s">
        <v>26</v>
      </c>
      <c r="E5" s="24">
        <f>'[1]AMD-M'!$I$2</f>
        <v>2.5906735751295936E-3</v>
      </c>
      <c r="F5" s="24">
        <f>'[2]AMD-M'!$I$2</f>
        <v>-0.33417721518987348</v>
      </c>
      <c r="G5" s="24">
        <f>'[3]AMD-M'!$I$2</f>
        <v>0.1161048689138577</v>
      </c>
      <c r="H5" s="24">
        <f>'[4]AMD-M'!$I$2</f>
        <v>3.1841155234657039</v>
      </c>
      <c r="I5" s="24">
        <f>'[5]AMD-M'!$I$2</f>
        <v>-0.10061242344706915</v>
      </c>
      <c r="J5" s="24">
        <f>'[6]AMD-M'!$I$2</f>
        <v>0.68123852459016387</v>
      </c>
      <c r="K5" s="24">
        <f>'[7]AMD-M'!$I$2</f>
        <v>1.4174190122145516</v>
      </c>
      <c r="L5" s="24">
        <f>'[8]AMD-M'!$I$2</f>
        <v>0.84562131754058312</v>
      </c>
      <c r="M5" s="24">
        <f>'[9]AMD-M'!$I$2</f>
        <v>0.57258926632970952</v>
      </c>
      <c r="N5" s="24">
        <f>'[10]AMD-M'!$I$2</f>
        <v>-0.56888981067326239</v>
      </c>
      <c r="O5" s="24">
        <f>'[11]AMD-M'!$I$2</f>
        <v>1.3025618698482597</v>
      </c>
      <c r="P5" s="24">
        <f>'[12]AMD-M'!$I$2</f>
        <v>0.15399044372939166</v>
      </c>
    </row>
    <row r="6" spans="4:16" x14ac:dyDescent="0.25">
      <c r="D6" s="23" t="s">
        <v>27</v>
      </c>
      <c r="E6" s="30">
        <f>'[1]AMZN-M'!$I$2</f>
        <v>0.24252997398161866</v>
      </c>
      <c r="F6" s="24">
        <f>'[2]AMZN-M'!$I$2</f>
        <v>-0.22029298690856086</v>
      </c>
      <c r="G6" s="30">
        <f>'[3]AMZN-M'!$I$2</f>
        <v>1.2334694023077919</v>
      </c>
      <c r="H6" s="24">
        <f>'[4]AMZN-M'!$I$2</f>
        <v>0.20119621340378299</v>
      </c>
      <c r="I6" s="24">
        <f>'[5]AMZN-M'!$I$2</f>
        <v>0.55170040212296634</v>
      </c>
      <c r="J6" s="24">
        <f>'[6]AMZN-M'!$I$2</f>
        <v>0.26321062060033129</v>
      </c>
      <c r="K6" s="24">
        <f>'[7]AMZN-M'!$I$2</f>
        <v>0.19995713942124993</v>
      </c>
      <c r="L6" s="24">
        <f>'[8]AMZN-M'!$I$2</f>
        <v>0.75025433217699589</v>
      </c>
      <c r="M6" s="24">
        <f>'[9]AMZN-M'!$I$2</f>
        <v>5.8450489547587553E-2</v>
      </c>
      <c r="N6" s="24">
        <f>'[10]AMZN-M'!$I$2</f>
        <v>-0.5070552569637321</v>
      </c>
      <c r="O6" s="24">
        <f>'[11]AMZN-M'!$I$2</f>
        <v>0.77044980191097656</v>
      </c>
      <c r="P6" s="24">
        <f>'[12]AMZN-M'!$I$2</f>
        <v>0.25651976119281211</v>
      </c>
    </row>
    <row r="7" spans="4:16" x14ac:dyDescent="0.25">
      <c r="D7" s="23" t="s">
        <v>13</v>
      </c>
      <c r="E7" s="24">
        <f>'[1]BIDU-M'!$I$2</f>
        <v>0.12128092613011189</v>
      </c>
      <c r="F7" s="30">
        <f>'[2]BIDU-M'!$I$2</f>
        <v>0.27790426473958935</v>
      </c>
      <c r="G7" s="24">
        <f>'[3]BIDU-M'!$I$2</f>
        <v>-0.13873945097059842</v>
      </c>
      <c r="H7" s="24">
        <f>'[4]BIDU-M'!$I$2</f>
        <v>-9.5256203310635265E-2</v>
      </c>
      <c r="I7" s="24">
        <f>'[5]BIDU-M'!$I$2</f>
        <v>0.39162212017310533</v>
      </c>
      <c r="J7" s="24">
        <f>'[6]BIDU-M'!$I$2</f>
        <v>-0.34570953000931176</v>
      </c>
      <c r="K7" s="24">
        <f>'[7]BIDU-M'!$I$2</f>
        <v>-0.2216332758089368</v>
      </c>
      <c r="L7" s="24">
        <f>'[8]BIDU-M'!$I$2</f>
        <v>0.41130086520546333</v>
      </c>
      <c r="M7" s="24">
        <f>'[9]BIDU-M'!$I$2</f>
        <v>-0.3053044330446803</v>
      </c>
      <c r="N7" s="24">
        <f>'[10]BIDU-M'!$I$2</f>
        <v>-0.23286390075665056</v>
      </c>
      <c r="O7" s="24">
        <f>'[11]BIDU-M'!$I$2</f>
        <v>-3.357760514339955E-4</v>
      </c>
      <c r="P7" s="24">
        <f>'[12]BIDU-M'!$I$2</f>
        <v>-0.19256112164248729</v>
      </c>
    </row>
    <row r="8" spans="4:16" x14ac:dyDescent="0.25">
      <c r="D8" s="23" t="s">
        <v>17</v>
      </c>
      <c r="E8" s="30">
        <f>'[1]GOOGL-M'!$I$2</f>
        <v>0.26348362813557041</v>
      </c>
      <c r="F8" s="24">
        <f>'[2]GOOGL-M'!$I$2</f>
        <v>-3.9196641453057485E-2</v>
      </c>
      <c r="G8" s="30">
        <f>'[3]GOOGL-M'!$I$2</f>
        <v>0.49239911274104015</v>
      </c>
      <c r="H8" s="24">
        <f>'[4]GOOGL-M'!$I$2</f>
        <v>5.7200068471505362E-2</v>
      </c>
      <c r="I8" s="24">
        <f>'[5]GOOGL-M'!$I$2</f>
        <v>0.30369665465287182</v>
      </c>
      <c r="J8" s="24">
        <f>'[6]GOOGL-M'!$I$2</f>
        <v>-2.6322881821824188E-2</v>
      </c>
      <c r="K8" s="24">
        <f>'[7]GOOGL-M'!$I$2</f>
        <v>0.27025250748563523</v>
      </c>
      <c r="L8" s="24">
        <f>'[8]GOOGL-M'!$I$2</f>
        <v>0.28427393647233651</v>
      </c>
      <c r="M8" s="24">
        <f>'[9]GOOGL-M'!$I$2</f>
        <v>0.69396852981055202</v>
      </c>
      <c r="N8" s="24">
        <f>'[10]GOOGL-M'!$I$2</f>
        <v>-0.39148155311530985</v>
      </c>
      <c r="O8" s="24">
        <f>'[11]GOOGL-M'!$I$2</f>
        <v>0.56743713305305876</v>
      </c>
      <c r="P8" s="24">
        <f>'[12]GOOGL-M'!$I$2</f>
        <v>0.20662953906969012</v>
      </c>
    </row>
    <row r="9" spans="4:16" x14ac:dyDescent="0.25">
      <c r="D9" s="23" t="s">
        <v>25</v>
      </c>
      <c r="E9" s="24">
        <f>'[1]META-M'!$I$2</f>
        <v>8.3895362312390434E-2</v>
      </c>
      <c r="F9" s="30">
        <f>'[2]META-M'!$I$2</f>
        <v>0.44799858248946395</v>
      </c>
      <c r="G9" s="24">
        <f>'[3]META-M'!$I$2</f>
        <v>0.35398349346017183</v>
      </c>
      <c r="H9" s="24">
        <f>'[4]META-M'!$I$2</f>
        <v>0.13823123519632918</v>
      </c>
      <c r="I9" s="24">
        <f>'[5]META-M'!$I$2</f>
        <v>0.51001202712637317</v>
      </c>
      <c r="J9" s="24">
        <f>'[6]META-M'!$I$2</f>
        <v>-0.27742256947880672</v>
      </c>
      <c r="K9" s="24">
        <f>'[7]META-M'!$I$2</f>
        <v>0.50655965909432199</v>
      </c>
      <c r="L9" s="24">
        <f>'[8]META-M'!$I$2</f>
        <v>0.31938221145667928</v>
      </c>
      <c r="M9" s="24">
        <f>'[9]META-M'!$I$2</f>
        <v>0.28043423231624726</v>
      </c>
      <c r="N9" s="24">
        <f>'[10]META-M'!$I$2</f>
        <v>-0.64453242511729247</v>
      </c>
      <c r="O9" s="24">
        <f>'[11]META-M'!$I$2</f>
        <v>1.8375821442613778</v>
      </c>
      <c r="P9" s="24">
        <f>'[12]META-M'!$I$2</f>
        <v>0.66958317587499339</v>
      </c>
    </row>
    <row r="10" spans="4:16" x14ac:dyDescent="0.25">
      <c r="D10" s="23" t="s">
        <v>23</v>
      </c>
      <c r="E10" s="24">
        <f>'[1]MSFT-M'!$I$2</f>
        <v>0.11405591935342935</v>
      </c>
      <c r="F10" s="24">
        <f>'[2]MSFT-M'!$I$2</f>
        <v>0.26533907427341247</v>
      </c>
      <c r="G10" s="24">
        <f>'[3]MSFT-M'!$I$2</f>
        <v>0.20423446125895892</v>
      </c>
      <c r="H10" s="24">
        <f>'[4]MSFT-M'!$I$2</f>
        <v>0.14781027641989558</v>
      </c>
      <c r="I10" s="24">
        <f>'[5]MSFT-M'!$I$2</f>
        <v>0.36689035260817032</v>
      </c>
      <c r="J10" s="24">
        <f>'[6]MSFT-M'!$I$2</f>
        <v>0.18173360727400603</v>
      </c>
      <c r="K10" s="24">
        <f>'[7]MSFT-M'!$I$2</f>
        <v>0.55844532559992133</v>
      </c>
      <c r="L10" s="24">
        <f>'[8]MSFT-M'!$I$2</f>
        <v>0.39552982802670372</v>
      </c>
      <c r="M10" s="24">
        <f>'[9]MSFT-M'!$I$2</f>
        <v>0.55873032239670795</v>
      </c>
      <c r="N10" s="24">
        <f>'[10]MSFT-M'!$I$2</f>
        <v>-0.28358474383868559</v>
      </c>
      <c r="O10" s="24">
        <f>'[11]MSFT-M'!$I$2</f>
        <v>0.56958012296869409</v>
      </c>
      <c r="P10" s="24">
        <f>'[12]MSFT-M'!$I$2</f>
        <v>0.1502413291752005</v>
      </c>
    </row>
    <row r="11" spans="4:16" x14ac:dyDescent="0.25">
      <c r="D11" s="23" t="s">
        <v>28</v>
      </c>
      <c r="E11" s="30">
        <f>'[1]NFLX-M'!$I$2</f>
        <v>0.13415684428743876</v>
      </c>
      <c r="F11" s="24">
        <f>'[2]NFLX-M'!$I$2</f>
        <v>-5.3993745763791262E-2</v>
      </c>
      <c r="G11" s="30">
        <f>'[3]NFLX-M'!$I$2</f>
        <v>1.3412907194212103</v>
      </c>
      <c r="H11" s="24">
        <f>'[4]NFLX-M'!$I$2</f>
        <v>0.13977812968150352</v>
      </c>
      <c r="I11" s="24">
        <f>'[5]NFLX-M'!$I$2</f>
        <v>0.50568679905383629</v>
      </c>
      <c r="J11" s="24">
        <f>'[6]NFLX-M'!$I$2</f>
        <v>0.33117817019820373</v>
      </c>
      <c r="K11" s="24">
        <f>'[7]NFLX-M'!$I$2</f>
        <v>0.2079129984620339</v>
      </c>
      <c r="L11" s="24">
        <f>'[8]NFLX-M'!$I$2</f>
        <v>0.60962371735013321</v>
      </c>
      <c r="M11" s="24">
        <f>'[9]NFLX-M'!$I$2</f>
        <v>0.17065762261382444</v>
      </c>
      <c r="N11" s="24">
        <f>'[10]NFLX-M'!$I$2</f>
        <v>-0.50636957418659778</v>
      </c>
      <c r="O11" s="24">
        <f>'[11]NFLX-M'!$I$2</f>
        <v>0.65072041088779464</v>
      </c>
      <c r="P11" s="24">
        <f>'[12]NFLX-M'!$I$2</f>
        <v>0.59897544290288163</v>
      </c>
    </row>
    <row r="12" spans="4:16" x14ac:dyDescent="0.25">
      <c r="D12" s="23" t="s">
        <v>29</v>
      </c>
      <c r="E12" s="24">
        <f>'[1]NVDA-M'!$I$2</f>
        <v>3.0225080385852188E-2</v>
      </c>
      <c r="F12" s="24">
        <f>'[2]NVDA-M'!$I$2</f>
        <v>0.28436317780580067</v>
      </c>
      <c r="G12" s="30">
        <f>'[3]NVDA-M'!$I$2</f>
        <v>0.65871833084947851</v>
      </c>
      <c r="H12" s="24">
        <f>'[4]NVDA-M'!$I$2</f>
        <v>2.4423849243126354</v>
      </c>
      <c r="I12" s="24">
        <f>'[5]NVDA-M'!$I$2</f>
        <v>0.89687285560239194</v>
      </c>
      <c r="J12" s="24">
        <f>'[6]NVDA-M'!$I$2</f>
        <v>-0.33032355154251314</v>
      </c>
      <c r="K12" s="24">
        <f>'[7]NVDA-M'!$I$2</f>
        <v>0.70547643517838787</v>
      </c>
      <c r="L12" s="24">
        <f>'[8]NVDA-M'!$I$2</f>
        <v>1.1580175899295571</v>
      </c>
      <c r="M12" s="24">
        <f>'[9]NVDA-M'!$I$2</f>
        <v>1.2561482441758491</v>
      </c>
      <c r="N12" s="24">
        <f>'[10]NVDA-M'!$I$2</f>
        <v>-0.51482354503502537</v>
      </c>
      <c r="O12" s="24">
        <f>'[11]NVDA-M'!$I$2</f>
        <v>2.4594480614739789</v>
      </c>
      <c r="P12" s="24">
        <f>'[12]NVDA-M'!$I$2</f>
        <v>1.9172896304037872</v>
      </c>
    </row>
    <row r="13" spans="4:16" x14ac:dyDescent="0.25">
      <c r="D13" s="23" t="s">
        <v>7</v>
      </c>
      <c r="E13" s="24">
        <f>'[1]AEP-M'!$I$2</f>
        <v>6.9075959078774798E-2</v>
      </c>
      <c r="F13" s="30">
        <f>'[2]AEP-M'!$I$2</f>
        <v>0.33795793761201098</v>
      </c>
      <c r="G13" s="24">
        <f>'[3]AEP-M'!$I$2</f>
        <v>-3.679476576304936E-2</v>
      </c>
      <c r="H13" s="24">
        <f>'[4]AEP-M'!$I$2</f>
        <v>8.4861937772606214E-2</v>
      </c>
      <c r="I13" s="24">
        <f>'[5]AEP-M'!$I$2</f>
        <v>0.17224350453293497</v>
      </c>
      <c r="J13" s="24">
        <f>'[6]AEP-M'!$I$2</f>
        <v>3.2177791344963867E-2</v>
      </c>
      <c r="K13" s="24">
        <f>'[7]AEP-M'!$I$2</f>
        <v>0.28914171129307065</v>
      </c>
      <c r="L13" s="24">
        <f>'[8]AEP-M'!$I$2</f>
        <v>-0.1313931000577048</v>
      </c>
      <c r="M13" s="24">
        <f>'[9]AEP-M'!$I$2</f>
        <v>8.7687035961650311E-2</v>
      </c>
      <c r="N13" s="24">
        <f>'[10]AEP-M'!$I$2</f>
        <v>7.1549440564840971E-2</v>
      </c>
      <c r="O13" s="24">
        <f>'[11]AEP-M'!$I$2</f>
        <v>-0.14388111698489142</v>
      </c>
      <c r="P13" s="24">
        <f>'[12]AEP-M'!$I$2</f>
        <v>0.19151239480644372</v>
      </c>
    </row>
    <row r="14" spans="4:16" x14ac:dyDescent="0.25">
      <c r="D14" s="23" t="s">
        <v>16</v>
      </c>
      <c r="E14" s="30">
        <f>'[1]BIIB-M'!$I$2</f>
        <v>0.14147480517291194</v>
      </c>
      <c r="F14" s="24">
        <f>'[2]BIIB-M'!$I$2</f>
        <v>0.22066856158345977</v>
      </c>
      <c r="G14" s="24">
        <f>'[3]BIIB-M'!$I$2</f>
        <v>-9.8447451874288813E-2</v>
      </c>
      <c r="H14" s="24">
        <f>'[4]BIIB-M'!$I$2</f>
        <v>-2.5761985366947147E-2</v>
      </c>
      <c r="I14" s="24">
        <f>'[5]BIIB-M'!$I$2</f>
        <v>9.2077806138631618E-2</v>
      </c>
      <c r="J14" s="24">
        <f>'[6]BIIB-M'!$I$2</f>
        <v>-9.9500250490758432E-2</v>
      </c>
      <c r="K14" s="24">
        <f>'[7]BIIB-M'!$I$2</f>
        <v>-2.8487944937556468E-2</v>
      </c>
      <c r="L14" s="24">
        <f>'[8]BIIB-M'!$I$2</f>
        <v>-0.1725801547233603</v>
      </c>
      <c r="M14" s="24">
        <f>'[9]BIIB-M'!$I$2</f>
        <v>-1.2142403936724461E-2</v>
      </c>
      <c r="N14" s="24">
        <f>'[10]BIIB-M'!$I$2</f>
        <v>0.1342672816181997</v>
      </c>
      <c r="O14" s="24">
        <f>'[11]BIIB-M'!$I$2</f>
        <v>-5.0838190022407748E-2</v>
      </c>
      <c r="P14" s="24">
        <f>'[12]BIIB-M'!$I$2</f>
        <v>-0.30891636016677465</v>
      </c>
    </row>
    <row r="15" spans="4:16" x14ac:dyDescent="0.25">
      <c r="D15" s="23" t="s">
        <v>18</v>
      </c>
      <c r="E15" s="24">
        <f>'[1]CL-M'!$I$2</f>
        <v>8.5205508404060451E-2</v>
      </c>
      <c r="F15" s="24">
        <f>'[2]CL-M'!$I$2</f>
        <v>8.9269016052767519E-2</v>
      </c>
      <c r="G15" s="24">
        <f>'[3]CL-M'!$I$2</f>
        <v>-2.1871407562696878E-2</v>
      </c>
      <c r="H15" s="24">
        <f>'[4]CL-M'!$I$2</f>
        <v>1.823520349613986E-2</v>
      </c>
      <c r="I15" s="24">
        <f>'[5]CL-M'!$I$2</f>
        <v>0.15120530742744406</v>
      </c>
      <c r="J15" s="24">
        <f>'[6]CL-M'!$I$2</f>
        <v>-0.20787861602180749</v>
      </c>
      <c r="K15" s="24">
        <f>'[7]CL-M'!$I$2</f>
        <v>0.16101267510548528</v>
      </c>
      <c r="L15" s="24">
        <f>'[8]CL-M'!$I$2</f>
        <v>0.24823833316625085</v>
      </c>
      <c r="M15" s="24">
        <f>'[9]CL-M'!$I$2</f>
        <v>3.0830545930736024E-3</v>
      </c>
      <c r="N15" s="24">
        <f>'[10]CL-M'!$I$2</f>
        <v>-6.8565968486391654E-2</v>
      </c>
      <c r="O15" s="24">
        <f>'[11]CL-M'!$I$2</f>
        <v>7.3297361555567002E-3</v>
      </c>
      <c r="P15" s="24">
        <f>'[12]CL-M'!$I$2</f>
        <v>0.18607528263038556</v>
      </c>
    </row>
    <row r="16" spans="4:16" x14ac:dyDescent="0.25">
      <c r="D16" s="23" t="s">
        <v>5</v>
      </c>
      <c r="E16" s="24">
        <f>'[1]DUK-M'!$I$2</f>
        <v>2.5865988963846637E-2</v>
      </c>
      <c r="F16" s="24">
        <f>'[2]DUK-M'!$I$2</f>
        <v>0.24302903203740864</v>
      </c>
      <c r="G16" s="24">
        <f>'[3]DUK-M'!$I$2</f>
        <v>-0.14110649109673437</v>
      </c>
      <c r="H16" s="24">
        <f>'[4]DUK-M'!$I$2</f>
        <v>9.5940368143268145E-2</v>
      </c>
      <c r="I16" s="24">
        <f>'[5]DUK-M'!$I$2</f>
        <v>8.207896248247927E-2</v>
      </c>
      <c r="J16" s="24">
        <f>'[6]DUK-M'!$I$2</f>
        <v>3.6885736985976171E-2</v>
      </c>
      <c r="K16" s="24">
        <f>'[7]DUK-M'!$I$2</f>
        <v>7.1900876218449067E-2</v>
      </c>
      <c r="L16" s="24">
        <f>'[8]DUK-M'!$I$2</f>
        <v>-5.3132059027321899E-3</v>
      </c>
      <c r="M16" s="24">
        <f>'[9]DUK-M'!$I$2</f>
        <v>0.16809722626348494</v>
      </c>
      <c r="N16" s="24">
        <f>'[10]DUK-M'!$I$2</f>
        <v>-4.8313847682169243E-3</v>
      </c>
      <c r="O16" s="24">
        <f>'[11]DUK-M'!$I$2</f>
        <v>-6.422368556095516E-2</v>
      </c>
      <c r="P16" s="24">
        <f>'[12]DUK-M'!$I$2</f>
        <v>0.19681014613659437</v>
      </c>
    </row>
    <row r="17" spans="4:18" x14ac:dyDescent="0.25">
      <c r="D17" s="23" t="s">
        <v>15</v>
      </c>
      <c r="E17" s="24">
        <f>'[1]ED-M'!$I$2</f>
        <v>1.9938554284521979E-3</v>
      </c>
      <c r="F17" s="24">
        <f>'[2]ED-M'!$I$2</f>
        <v>0.23999268421039066</v>
      </c>
      <c r="G17" s="24">
        <f>'[3]ED-M'!$I$2</f>
        <v>-1.6430450191766657E-2</v>
      </c>
      <c r="H17" s="24">
        <f>'[4]ED-M'!$I$2</f>
        <v>0.15015524378399853</v>
      </c>
      <c r="I17" s="24">
        <f>'[5]ED-M'!$I$2</f>
        <v>0.15374168764396381</v>
      </c>
      <c r="J17" s="24">
        <f>'[6]ED-M'!$I$2</f>
        <v>-8.5187877837093112E-2</v>
      </c>
      <c r="K17" s="24">
        <f>'[7]ED-M'!$I$2</f>
        <v>0.20029282938904489</v>
      </c>
      <c r="L17" s="24">
        <f>'[8]ED-M'!$I$2</f>
        <v>-0.20369118609395467</v>
      </c>
      <c r="M17" s="24">
        <f>'[9]ED-M'!$I$2</f>
        <v>0.20549101582275606</v>
      </c>
      <c r="N17" s="24">
        <f>'[10]ED-M'!$I$2</f>
        <v>0.11958183200687755</v>
      </c>
      <c r="O17" s="24">
        <f>'[11]ED-M'!$I$2</f>
        <v>-5.0020894945261213E-2</v>
      </c>
      <c r="P17" s="24">
        <f>'[12]ED-M'!$I$2</f>
        <v>0.13418454131870822</v>
      </c>
    </row>
    <row r="18" spans="4:18" x14ac:dyDescent="0.25">
      <c r="D18" s="23" t="s">
        <v>6</v>
      </c>
      <c r="E18" s="24">
        <f>'[1]GIS-M'!$I$2</f>
        <v>4.0225093789078778E-2</v>
      </c>
      <c r="F18" s="24">
        <f>'[2]GIS-M'!$I$2</f>
        <v>0.10020234412136256</v>
      </c>
      <c r="G18" s="24">
        <f>'[3]GIS-M'!$I$2</f>
        <v>0.10261720763289015</v>
      </c>
      <c r="H18" s="24">
        <f>'[4]GIS-M'!$I$2</f>
        <v>8.5276750526918618E-2</v>
      </c>
      <c r="I18" s="24">
        <f>'[5]GIS-M'!$I$2</f>
        <v>-4.5095812530198204E-2</v>
      </c>
      <c r="J18" s="24">
        <f>'[6]GIS-M'!$I$2</f>
        <v>-0.34044718258050161</v>
      </c>
      <c r="K18" s="24">
        <f>'[7]GIS-M'!$I$2</f>
        <v>0.37236539162112925</v>
      </c>
      <c r="L18" s="24">
        <f>'[8]GIS-M'!$I$2</f>
        <v>0.1346633582454756</v>
      </c>
      <c r="M18" s="24">
        <f>'[9]GIS-M'!$I$2</f>
        <v>0.13586319051098084</v>
      </c>
      <c r="N18" s="24">
        <f>'[10]GIS-M'!$I$2</f>
        <v>0.24665470571945566</v>
      </c>
      <c r="O18" s="24">
        <f>'[11]GIS-M'!$I$2</f>
        <v>-0.21725548885778065</v>
      </c>
      <c r="P18" s="24">
        <f>'[12]GIS-M'!$I$2</f>
        <v>2.2771490636704174E-2</v>
      </c>
    </row>
    <row r="19" spans="4:18" x14ac:dyDescent="0.25">
      <c r="D19" s="23" t="s">
        <v>19</v>
      </c>
      <c r="E19" s="24">
        <f>'[1]JNJ-M'!$I$2</f>
        <v>4.7101805795109149E-2</v>
      </c>
      <c r="F19" s="24">
        <f>'[2]JNJ-M'!$I$2</f>
        <v>0.15742065426145938</v>
      </c>
      <c r="G19" s="24">
        <f>'[3]JNJ-M'!$I$2</f>
        <v>-7.0799657600449407E-3</v>
      </c>
      <c r="H19" s="24">
        <f>'[4]JNJ-M'!$I$2</f>
        <v>0.14938290756221417</v>
      </c>
      <c r="I19" s="24">
        <f>'[5]JNJ-M'!$I$2</f>
        <v>0.20614645912107937</v>
      </c>
      <c r="J19" s="24">
        <f>'[6]JNJ-M'!$I$2</f>
        <v>-7.3116377881674258E-2</v>
      </c>
      <c r="K19" s="24">
        <f>'[7]JNJ-M'!$I$2</f>
        <v>0.13737771428571433</v>
      </c>
      <c r="L19" s="24">
        <f>'[8]JNJ-M'!$I$2</f>
        <v>5.597039079283142E-2</v>
      </c>
      <c r="M19" s="24">
        <f>'[9]JNJ-M'!$I$2</f>
        <v>0.10102235143769973</v>
      </c>
      <c r="N19" s="24">
        <f>'[10]JNJ-M'!$I$2</f>
        <v>2.9788977547643845E-2</v>
      </c>
      <c r="O19" s="24">
        <f>'[11]JNJ-M'!$I$2</f>
        <v>-0.12037710735308256</v>
      </c>
      <c r="P19" s="24">
        <f>'[12]JNJ-M'!$I$2</f>
        <v>1.0189441706636054E-2</v>
      </c>
    </row>
    <row r="20" spans="4:18" x14ac:dyDescent="0.25">
      <c r="D20" s="23" t="s">
        <v>21</v>
      </c>
      <c r="E20" s="24">
        <f>'[1]KO-M'!$I$2</f>
        <v>8.8537547074109421E-2</v>
      </c>
      <c r="F20" s="24">
        <f>'[2]KO-M'!$I$2</f>
        <v>5.1647761928185112E-2</v>
      </c>
      <c r="G20" s="24">
        <f>'[3]KO-M'!$I$2</f>
        <v>3.393452856987484E-2</v>
      </c>
      <c r="H20" s="24">
        <f>'[4]KO-M'!$I$2</f>
        <v>-1.8868017977923712E-2</v>
      </c>
      <c r="I20" s="24">
        <f>'[5]KO-M'!$I$2</f>
        <v>9.7607705684394877E-2</v>
      </c>
      <c r="J20" s="24">
        <f>'[6]KO-M'!$I$2</f>
        <v>3.9745212126806997E-2</v>
      </c>
      <c r="K20" s="24">
        <f>'[7]KO-M'!$I$2</f>
        <v>0.17771148519070964</v>
      </c>
      <c r="L20" s="24">
        <f>'[8]KO-M'!$I$2</f>
        <v>-1.5639224744890844E-2</v>
      </c>
      <c r="M20" s="24">
        <f>'[9]KO-M'!$I$2</f>
        <v>0.11410161539429917</v>
      </c>
      <c r="N20" s="24">
        <f>'[10]KO-M'!$I$2</f>
        <v>7.2681316571354362E-2</v>
      </c>
      <c r="O20" s="24">
        <f>'[11]KO-M'!$I$2</f>
        <v>-6.3860221384269722E-2</v>
      </c>
      <c r="P20" s="24">
        <f>'[12]KO-M'!$I$2</f>
        <v>0.11451016382480786</v>
      </c>
    </row>
    <row r="21" spans="4:18" x14ac:dyDescent="0.25">
      <c r="D21" s="23" t="s">
        <v>20</v>
      </c>
      <c r="E21" s="24">
        <f>'[1]PEP-M'!$I$2</f>
        <v>3.9087972939113182E-2</v>
      </c>
      <c r="F21" s="24">
        <f>'[2]PEP-M'!$I$2</f>
        <v>0.16881853030008595</v>
      </c>
      <c r="G21" s="24">
        <f>'[3]PEP-M'!$I$2</f>
        <v>7.1050400867208721E-2</v>
      </c>
      <c r="H21" s="24">
        <f>'[4]PEP-M'!$I$2</f>
        <v>6.2974599462628275E-2</v>
      </c>
      <c r="I21" s="24">
        <f>'[5]PEP-M'!$I$2</f>
        <v>0.14591491359933281</v>
      </c>
      <c r="J21" s="24">
        <f>'[6]PEP-M'!$I$2</f>
        <v>-6.4204600443920026E-2</v>
      </c>
      <c r="K21" s="24">
        <f>'[7]PEP-M'!$I$2</f>
        <v>0.25192166226136226</v>
      </c>
      <c r="L21" s="24">
        <f>'[8]PEP-M'!$I$2</f>
        <v>8.5407085864750307E-2</v>
      </c>
      <c r="M21" s="24">
        <f>'[9]PEP-M'!$I$2</f>
        <v>0.1968530755707194</v>
      </c>
      <c r="N21" s="24">
        <f>'[10]PEP-M'!$I$2</f>
        <v>4.4398243598063138E-2</v>
      </c>
      <c r="O21" s="24">
        <f>'[11]PEP-M'!$I$2</f>
        <v>-5.3341551678467013E-2</v>
      </c>
      <c r="P21" s="24">
        <f>'[12]PEP-M'!$I$2</f>
        <v>-1.7754947249899858E-2</v>
      </c>
    </row>
    <row r="22" spans="4:18" x14ac:dyDescent="0.25">
      <c r="D22" s="23" t="s">
        <v>22</v>
      </c>
      <c r="E22" s="24">
        <f>'[1]PG-M'!$I$2</f>
        <v>6.8933819908938029E-2</v>
      </c>
      <c r="F22" s="24">
        <f>'[2]PG-M'!$I$2</f>
        <v>0.14725603244032734</v>
      </c>
      <c r="G22" s="24">
        <f>'[3]PG-M'!$I$2</f>
        <v>-0.11466167371380656</v>
      </c>
      <c r="H22" s="24">
        <f>'[4]PG-M'!$I$2</f>
        <v>7.6304641713488289E-2</v>
      </c>
      <c r="I22" s="24">
        <f>'[5]PG-M'!$I$2</f>
        <v>9.1211404674990754E-2</v>
      </c>
      <c r="J22" s="24">
        <f>'[6]PG-M'!$I$2</f>
        <v>1.4009883860785862E-2</v>
      </c>
      <c r="K22" s="24">
        <f>'[7]PG-M'!$I$2</f>
        <v>0.3636065114330248</v>
      </c>
      <c r="L22" s="24">
        <f>'[8]PG-M'!$I$2</f>
        <v>0.12162704410900102</v>
      </c>
      <c r="M22" s="24">
        <f>'[9]PG-M'!$I$2</f>
        <v>0.18103320078920032</v>
      </c>
      <c r="N22" s="24">
        <f>'[10]PG-M'!$I$2</f>
        <v>-6.9613237677590006E-2</v>
      </c>
      <c r="O22" s="24">
        <f>'[11]PG-M'!$I$2</f>
        <v>-3.3186077506745737E-2</v>
      </c>
      <c r="P22" s="24">
        <f>'[12]PG-M'!$I$2</f>
        <v>0.13822776192591904</v>
      </c>
    </row>
    <row r="23" spans="4:18" x14ac:dyDescent="0.25">
      <c r="D23" s="23" t="s">
        <v>14</v>
      </c>
      <c r="E23" s="24">
        <f>'[1]SO-M'!$I$2</f>
        <v>-4.1181687044129934E-3</v>
      </c>
      <c r="F23" s="24">
        <f>'[2]SO-M'!$I$2</f>
        <v>0.22315068132589541</v>
      </c>
      <c r="G23" s="24">
        <f>'[3]SO-M'!$I$2</f>
        <v>-4.253593361425826E-2</v>
      </c>
      <c r="H23" s="24">
        <f>'[4]SO-M'!$I$2</f>
        <v>4.9755476286529446E-2</v>
      </c>
      <c r="I23" s="24">
        <f>'[5]SO-M'!$I$2</f>
        <v>-1.937196126892398E-2</v>
      </c>
      <c r="J23" s="24">
        <f>'[6]SO-M'!$I$2</f>
        <v>-6.8899727322439153E-2</v>
      </c>
      <c r="K23" s="24">
        <f>'[7]SO-M'!$I$2</f>
        <v>0.44876483420025537</v>
      </c>
      <c r="L23" s="24">
        <f>'[8]SO-M'!$I$2</f>
        <v>-4.0721798797856888E-2</v>
      </c>
      <c r="M23" s="24">
        <f>'[9]SO-M'!$I$2</f>
        <v>0.15161724811965552</v>
      </c>
      <c r="N23" s="24">
        <f>'[10]SO-M'!$I$2</f>
        <v>4.7528327637621375E-2</v>
      </c>
      <c r="O23" s="24">
        <f>'[11]SO-M'!$I$2</f>
        <v>-2.4756591800929349E-2</v>
      </c>
      <c r="P23" s="24">
        <f>'[12]SO-M'!$I$2</f>
        <v>0.29555403798317686</v>
      </c>
    </row>
    <row r="25" spans="4:18" x14ac:dyDescent="0.25">
      <c r="D25" s="28" t="s">
        <v>88</v>
      </c>
      <c r="E25" s="12">
        <f>AVERAGE(E4:E12)</f>
        <v>0.12688263925267196</v>
      </c>
      <c r="F25" s="12">
        <f>AVERAGE(F4:F12)</f>
        <v>0.11687928555828275</v>
      </c>
      <c r="G25" s="12">
        <f t="shared" ref="G25:P25" si="0">AVERAGE(G4:G12)</f>
        <v>0.4714529145701214</v>
      </c>
      <c r="H25" s="12">
        <f t="shared" si="0"/>
        <v>0.70260900982012331</v>
      </c>
      <c r="I25" s="12">
        <f t="shared" si="0"/>
        <v>0.43142933535536504</v>
      </c>
      <c r="J25" s="12">
        <f t="shared" si="0"/>
        <v>4.3699027394990084E-2</v>
      </c>
      <c r="K25" s="12">
        <f t="shared" si="0"/>
        <v>0.49893196659076355</v>
      </c>
      <c r="L25" s="12">
        <f t="shared" si="0"/>
        <v>0.61890831304497451</v>
      </c>
      <c r="M25" s="12">
        <f t="shared" si="0"/>
        <v>0.40696588732549671</v>
      </c>
      <c r="N25" s="12">
        <f t="shared" si="0"/>
        <v>-0.43730432809048392</v>
      </c>
      <c r="O25" s="12">
        <f t="shared" si="0"/>
        <v>0.96631352318956765</v>
      </c>
      <c r="P25" s="12">
        <f t="shared" si="0"/>
        <v>0.4464378127537072</v>
      </c>
      <c r="Q25" s="29">
        <f>AVERAGE(E25:P25)</f>
        <v>0.36610044889713173</v>
      </c>
      <c r="R25" s="12"/>
    </row>
    <row r="26" spans="4:18" x14ac:dyDescent="0.25">
      <c r="D26" s="28" t="s">
        <v>89</v>
      </c>
      <c r="E26" s="12">
        <f>AVERAGE(E13:E23)</f>
        <v>5.4853107986361963E-2</v>
      </c>
      <c r="F26" s="12">
        <f>AVERAGE(F13:F23)</f>
        <v>0.17994665780666852</v>
      </c>
      <c r="G26" s="12">
        <f t="shared" ref="G26:P26" si="1">AVERAGE(G13:G23)</f>
        <v>-2.4666000227879289E-2</v>
      </c>
      <c r="H26" s="12">
        <f t="shared" si="1"/>
        <v>6.6205193218447339E-2</v>
      </c>
      <c r="I26" s="12">
        <f t="shared" si="1"/>
        <v>0.10252363431873902</v>
      </c>
      <c r="J26" s="12">
        <f t="shared" si="1"/>
        <v>-7.4219637114514653E-2</v>
      </c>
      <c r="K26" s="12">
        <f t="shared" si="1"/>
        <v>0.22232797691460807</v>
      </c>
      <c r="L26" s="12">
        <f t="shared" si="1"/>
        <v>6.9606856234372275E-3</v>
      </c>
      <c r="M26" s="12">
        <f t="shared" si="1"/>
        <v>0.12115514641152689</v>
      </c>
      <c r="N26" s="12">
        <f t="shared" si="1"/>
        <v>5.6676321302896189E-2</v>
      </c>
      <c r="O26" s="12">
        <f t="shared" si="1"/>
        <v>-7.4037380903566721E-2</v>
      </c>
      <c r="P26" s="12">
        <f t="shared" si="1"/>
        <v>8.7560359413881933E-2</v>
      </c>
      <c r="Q26" s="29">
        <f>AVERAGE(E26:P26)</f>
        <v>6.044050539588388E-2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Returns</vt:lpstr>
      <vt:lpstr>Value_quntiles</vt:lpstr>
      <vt:lpstr>Raw data</vt:lpstr>
      <vt:lpstr>Ranking</vt:lpstr>
      <vt:lpstr>Sheet4</vt:lpstr>
      <vt:lpstr>Annualized PE &amp; EVEBITDA quintl</vt:lpstr>
      <vt:lpstr>Value portfolio analytics</vt:lpstr>
      <vt:lpstr>Stock 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Srihari Chodagiri</dc:creator>
  <cp:lastModifiedBy>Srihari Chodagiri</cp:lastModifiedBy>
  <dcterms:created xsi:type="dcterms:W3CDTF">2024-11-24T22:15:01Z</dcterms:created>
  <dcterms:modified xsi:type="dcterms:W3CDTF">2024-12-05T21:20:32Z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aaf14b-ada0-4ce4-8dd0-ea2256e297d6_Enabled">
    <vt:lpwstr>true</vt:lpwstr>
  </property>
  <property fmtid="{D5CDD505-2E9C-101B-9397-08002B2CF9AE}" pid="3" name="MSIP_Label_36aaf14b-ada0-4ce4-8dd0-ea2256e297d6_SetDate">
    <vt:lpwstr>2024-11-24T23:56:22Z</vt:lpwstr>
  </property>
  <property fmtid="{D5CDD505-2E9C-101B-9397-08002B2CF9AE}" pid="4" name="MSIP_Label_36aaf14b-ada0-4ce4-8dd0-ea2256e297d6_Method">
    <vt:lpwstr>Standard</vt:lpwstr>
  </property>
  <property fmtid="{D5CDD505-2E9C-101B-9397-08002B2CF9AE}" pid="5" name="MSIP_Label_36aaf14b-ada0-4ce4-8dd0-ea2256e297d6_Name">
    <vt:lpwstr>36aaf14b-ada0-4ce4-8dd0-ea2256e297d6</vt:lpwstr>
  </property>
  <property fmtid="{D5CDD505-2E9C-101B-9397-08002B2CF9AE}" pid="6" name="MSIP_Label_36aaf14b-ada0-4ce4-8dd0-ea2256e297d6_SiteId">
    <vt:lpwstr>5a783410-682d-4564-b908-bb78d5afb2fe</vt:lpwstr>
  </property>
  <property fmtid="{D5CDD505-2E9C-101B-9397-08002B2CF9AE}" pid="7" name="MSIP_Label_36aaf14b-ada0-4ce4-8dd0-ea2256e297d6_ActionId">
    <vt:lpwstr>c61690a0-9395-4bc2-9139-e525064c2887</vt:lpwstr>
  </property>
  <property fmtid="{D5CDD505-2E9C-101B-9397-08002B2CF9AE}" pid="8" name="MSIP_Label_36aaf14b-ada0-4ce4-8dd0-ea2256e297d6_ContentBits">
    <vt:lpwstr>0</vt:lpwstr>
  </property>
</Properties>
</file>