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Final Metrics" sheetId="1" r:id="rId1"/>
    <sheet name="Gate Errors" sheetId="2" r:id="rId2"/>
    <sheet name="Metrics" sheetId="3" r:id="rId3"/>
  </sheets>
  <calcPr calcId="145621"/>
</workbook>
</file>

<file path=xl/calcChain.xml><?xml version="1.0" encoding="utf-8"?>
<calcChain xmlns="http://schemas.openxmlformats.org/spreadsheetml/2006/main">
  <c r="I7" i="3" l="1"/>
  <c r="G9" i="3"/>
  <c r="G10" i="3"/>
  <c r="G11" i="3"/>
  <c r="G12" i="3"/>
  <c r="G8" i="3"/>
  <c r="G7" i="3"/>
  <c r="F9" i="1" l="1"/>
  <c r="F5" i="1"/>
  <c r="F4" i="1"/>
</calcChain>
</file>

<file path=xl/sharedStrings.xml><?xml version="1.0" encoding="utf-8"?>
<sst xmlns="http://schemas.openxmlformats.org/spreadsheetml/2006/main" count="42" uniqueCount="25">
  <si>
    <t>Success</t>
  </si>
  <si>
    <t>Failed</t>
  </si>
  <si>
    <t>Avg run time (h)</t>
  </si>
  <si>
    <t>Maxiter</t>
  </si>
  <si>
    <t>Total Jobs</t>
  </si>
  <si>
    <t>Total Runs</t>
  </si>
  <si>
    <t>Avg CX Error</t>
  </si>
  <si>
    <t>Date</t>
  </si>
  <si>
    <t>Avg  Readout</t>
  </si>
  <si>
    <t>Metric</t>
  </si>
  <si>
    <t>Description</t>
  </si>
  <si>
    <t>Total experiments</t>
  </si>
  <si>
    <t>Total Quantum time (h)</t>
  </si>
  <si>
    <t>Avg Queue wait time (days)</t>
  </si>
  <si>
    <t>Avg # of VQE cycles/experiment</t>
  </si>
  <si>
    <t>Avg execution time (h)</t>
  </si>
  <si>
    <t>Avg Hours/week</t>
  </si>
  <si>
    <t>Total Hours</t>
  </si>
  <si>
    <t>Design</t>
  </si>
  <si>
    <t>Implementation</t>
  </si>
  <si>
    <t>Testing</t>
  </si>
  <si>
    <t>Documentation</t>
  </si>
  <si>
    <t>Noise Mitigation -Implementation</t>
  </si>
  <si>
    <t>Noise Mitigation -Design</t>
  </si>
  <si>
    <t>Experiment Duration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</si>
</sst>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Rate for 114/~2h Runs, 17K jobs w/ Quantum Mitigation</a:t>
            </a:r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numFmt formatCode="General" sourceLinked="0"/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'Final Metrics'!$B$3:$C$3</c:f>
              <c:strCache>
                <c:ptCount val="2"/>
                <c:pt idx="0">
                  <c:v>Success</c:v>
                </c:pt>
                <c:pt idx="1">
                  <c:v>Failed</c:v>
                </c:pt>
              </c:strCache>
            </c:strRef>
          </c:cat>
          <c:val>
            <c:numRef>
              <c:f>'Final Metrics'!$B$4:$C$4</c:f>
              <c:numCache>
                <c:formatCode>General</c:formatCode>
                <c:ptCount val="2"/>
                <c:pt idx="0">
                  <c:v>10</c:v>
                </c:pt>
                <c:pt idx="1">
                  <c:v>104</c:v>
                </c:pt>
              </c:numCache>
            </c:numRef>
          </c:val>
        </c:ser>
        <c:ser>
          <c:idx val="1"/>
          <c:order val="1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'Final Metrics'!$B$3:$C$3</c:f>
              <c:strCache>
                <c:ptCount val="2"/>
                <c:pt idx="0">
                  <c:v>Success</c:v>
                </c:pt>
                <c:pt idx="1">
                  <c:v>Failed</c:v>
                </c:pt>
              </c:strCache>
            </c:strRef>
          </c:cat>
          <c:val>
            <c:numRef>
              <c:f>'Final Metrics'!$B$5:$C$5</c:f>
              <c:numCache>
                <c:formatCode>General</c:formatCode>
                <c:ptCount val="2"/>
                <c:pt idx="0">
                  <c:v>29</c:v>
                </c:pt>
                <c:pt idx="1">
                  <c:v>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Success Rate for 76/~1h Runs, 7K jobs w/ Quantum/Classic Mitigation</a:t>
            </a:r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2"/>
          <c:order val="2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'Final Metrics'!$B$8:$C$8</c:f>
              <c:strCache>
                <c:ptCount val="2"/>
                <c:pt idx="0">
                  <c:v>Success</c:v>
                </c:pt>
                <c:pt idx="1">
                  <c:v>Failed</c:v>
                </c:pt>
              </c:strCache>
            </c:strRef>
          </c:cat>
          <c:val>
            <c:numRef>
              <c:f>'Final Metrics'!$B$9:$C$9</c:f>
              <c:numCache>
                <c:formatCode>General</c:formatCode>
                <c:ptCount val="2"/>
                <c:pt idx="0">
                  <c:v>75</c:v>
                </c:pt>
                <c:pt idx="1">
                  <c:v>1</c:v>
                </c:pt>
              </c:numCache>
            </c:numRef>
          </c:val>
        </c:ser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'Final Metrics'!$B$3:$C$3</c:f>
              <c:strCache>
                <c:ptCount val="2"/>
                <c:pt idx="0">
                  <c:v>Success</c:v>
                </c:pt>
                <c:pt idx="1">
                  <c:v>Failed</c:v>
                </c:pt>
              </c:strCache>
            </c:strRef>
          </c:cat>
          <c:val>
            <c:numRef>
              <c:f>'Final Metrics'!$B$4:$C$4</c:f>
              <c:numCache>
                <c:formatCode>General</c:formatCode>
                <c:ptCount val="2"/>
                <c:pt idx="0">
                  <c:v>10</c:v>
                </c:pt>
                <c:pt idx="1">
                  <c:v>104</c:v>
                </c:pt>
              </c:numCache>
            </c:numRef>
          </c:val>
        </c:ser>
        <c:ser>
          <c:idx val="1"/>
          <c:order val="1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'Final Metrics'!$B$3:$C$3</c:f>
              <c:strCache>
                <c:ptCount val="2"/>
                <c:pt idx="0">
                  <c:v>Success</c:v>
                </c:pt>
                <c:pt idx="1">
                  <c:v>Failed</c:v>
                </c:pt>
              </c:strCache>
            </c:strRef>
          </c:cat>
          <c:val>
            <c:numRef>
              <c:f>'Final Metrics'!$B$5:$C$5</c:f>
              <c:numCache>
                <c:formatCode>General</c:formatCode>
                <c:ptCount val="2"/>
                <c:pt idx="0">
                  <c:v>29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Sources</a:t>
            </a:r>
            <a:r>
              <a:rPr lang="en-US" baseline="0"/>
              <a:t> of Noise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'Gate Errors'!$B$3</c:f>
              <c:strCache>
                <c:ptCount val="1"/>
                <c:pt idx="0">
                  <c:v>Avg  Readout</c:v>
                </c:pt>
              </c:strCache>
            </c:strRef>
          </c:tx>
          <c:marker>
            <c:symbol val="none"/>
          </c:marker>
          <c:cat>
            <c:numRef>
              <c:f>'Gate Errors'!$A$4:$A$13</c:f>
              <c:numCache>
                <c:formatCode>d\-mmm</c:formatCode>
                <c:ptCount val="10"/>
                <c:pt idx="0">
                  <c:v>44925</c:v>
                </c:pt>
                <c:pt idx="1">
                  <c:v>44931</c:v>
                </c:pt>
                <c:pt idx="2">
                  <c:v>44937</c:v>
                </c:pt>
                <c:pt idx="3">
                  <c:v>44946</c:v>
                </c:pt>
                <c:pt idx="4">
                  <c:v>44958</c:v>
                </c:pt>
                <c:pt idx="5">
                  <c:v>44975</c:v>
                </c:pt>
                <c:pt idx="6">
                  <c:v>44977</c:v>
                </c:pt>
                <c:pt idx="7">
                  <c:v>44987</c:v>
                </c:pt>
                <c:pt idx="8">
                  <c:v>45013</c:v>
                </c:pt>
                <c:pt idx="9">
                  <c:v>45024</c:v>
                </c:pt>
              </c:numCache>
            </c:numRef>
          </c:cat>
          <c:val>
            <c:numRef>
              <c:f>'Gate Errors'!$B$4:$B$13</c:f>
              <c:numCache>
                <c:formatCode>General</c:formatCode>
                <c:ptCount val="10"/>
                <c:pt idx="0">
                  <c:v>1.7899999999999999E-2</c:v>
                </c:pt>
                <c:pt idx="1">
                  <c:v>1.9599999999999999E-2</c:v>
                </c:pt>
                <c:pt idx="2">
                  <c:v>2.8299999999999999E-2</c:v>
                </c:pt>
                <c:pt idx="3">
                  <c:v>2.93E-2</c:v>
                </c:pt>
                <c:pt idx="4">
                  <c:v>3.1199999999999999E-2</c:v>
                </c:pt>
                <c:pt idx="5">
                  <c:v>2.6100000000000002E-2</c:v>
                </c:pt>
                <c:pt idx="6">
                  <c:v>2.12E-2</c:v>
                </c:pt>
                <c:pt idx="7">
                  <c:v>2.2200000000000001E-2</c:v>
                </c:pt>
                <c:pt idx="8">
                  <c:v>2.18E-2</c:v>
                </c:pt>
                <c:pt idx="9">
                  <c:v>2.0899999999999998E-2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'Gate Errors'!$C$3</c:f>
              <c:strCache>
                <c:ptCount val="1"/>
                <c:pt idx="0">
                  <c:v>Avg CX Error</c:v>
                </c:pt>
              </c:strCache>
            </c:strRef>
          </c:tx>
          <c:marker>
            <c:symbol val="none"/>
          </c:marker>
          <c:cat>
            <c:numRef>
              <c:f>'Gate Errors'!$A$4:$A$13</c:f>
              <c:numCache>
                <c:formatCode>d\-mmm</c:formatCode>
                <c:ptCount val="10"/>
                <c:pt idx="0">
                  <c:v>44925</c:v>
                </c:pt>
                <c:pt idx="1">
                  <c:v>44931</c:v>
                </c:pt>
                <c:pt idx="2">
                  <c:v>44937</c:v>
                </c:pt>
                <c:pt idx="3">
                  <c:v>44946</c:v>
                </c:pt>
                <c:pt idx="4">
                  <c:v>44958</c:v>
                </c:pt>
                <c:pt idx="5">
                  <c:v>44975</c:v>
                </c:pt>
                <c:pt idx="6">
                  <c:v>44977</c:v>
                </c:pt>
                <c:pt idx="7">
                  <c:v>44987</c:v>
                </c:pt>
                <c:pt idx="8">
                  <c:v>45013</c:v>
                </c:pt>
                <c:pt idx="9">
                  <c:v>45024</c:v>
                </c:pt>
              </c:numCache>
            </c:numRef>
          </c:cat>
          <c:val>
            <c:numRef>
              <c:f>'Gate Errors'!$C$4:$C$13</c:f>
              <c:numCache>
                <c:formatCode>General</c:formatCode>
                <c:ptCount val="10"/>
                <c:pt idx="0">
                  <c:v>0.01</c:v>
                </c:pt>
                <c:pt idx="1">
                  <c:v>1.0999999999999999E-2</c:v>
                </c:pt>
                <c:pt idx="2">
                  <c:v>1.0999999999999999E-2</c:v>
                </c:pt>
                <c:pt idx="3">
                  <c:v>1.0200000000000001E-2</c:v>
                </c:pt>
                <c:pt idx="4">
                  <c:v>1.1299999999999999E-2</c:v>
                </c:pt>
                <c:pt idx="5">
                  <c:v>1.11E-2</c:v>
                </c:pt>
                <c:pt idx="6">
                  <c:v>1.8100000000000002E-2</c:v>
                </c:pt>
                <c:pt idx="7">
                  <c:v>1.21E-2</c:v>
                </c:pt>
                <c:pt idx="8">
                  <c:v>1.29E-2</c:v>
                </c:pt>
                <c:pt idx="9">
                  <c:v>9.5999999999999992E-3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02496"/>
        <c:axId val="93804032"/>
      </c:lineChart>
      <c:dateAx>
        <c:axId val="93802496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93804032"/>
        <c:crosses val="autoZero"/>
        <c:auto val="1"/>
        <c:lblOffset val="100"/>
        <c:baseTimeUnit val="days"/>
      </c:dateAx>
      <c:valAx>
        <c:axId val="938040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380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Distribution (h)/4 Months</a:t>
            </a:r>
            <a:endParaRPr lang="en-US"/>
          </a:p>
        </c:rich>
      </c:tx>
      <c:layout>
        <c:manualLayout>
          <c:xMode val="edge"/>
          <c:yMode val="edge"/>
          <c:x val="5.3013779527559042E-2"/>
          <c:y val="4.6296296296296294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16632600612423448"/>
                  <c:y val="-2.74715660542432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1161745406824147"/>
                  <c:y val="0.316992927967337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5.9975721784776906E-2"/>
                  <c:y val="-3.902777777777777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</c:dLbl>
            <c:showLegendKey val="0"/>
            <c:showVal val="1"/>
            <c:showCatName val="1"/>
            <c:showSerName val="0"/>
            <c:showPercent val="1"/>
            <c:showBubbleSize val="0"/>
            <c:showLeaderLines val="1"/>
          </c:dLbls>
          <c:cat>
            <c:strRef>
              <c:f>Metrics!$E$7:$E$12</c:f>
              <c:strCache>
                <c:ptCount val="6"/>
                <c:pt idx="0">
                  <c:v>Design</c:v>
                </c:pt>
                <c:pt idx="1">
                  <c:v>Implementation</c:v>
                </c:pt>
                <c:pt idx="2">
                  <c:v>Testing</c:v>
                </c:pt>
                <c:pt idx="3">
                  <c:v>Documentation</c:v>
                </c:pt>
                <c:pt idx="4">
                  <c:v>Noise Mitigation -Design</c:v>
                </c:pt>
                <c:pt idx="5">
                  <c:v>Noise Mitigation -Implementation</c:v>
                </c:pt>
              </c:strCache>
            </c:strRef>
          </c:cat>
          <c:val>
            <c:numRef>
              <c:f>Metrics!$F$7:$F$12</c:f>
              <c:numCache>
                <c:formatCode>General</c:formatCode>
                <c:ptCount val="6"/>
                <c:pt idx="0">
                  <c:v>24</c:v>
                </c:pt>
                <c:pt idx="1">
                  <c:v>6</c:v>
                </c:pt>
                <c:pt idx="2">
                  <c:v>12</c:v>
                </c:pt>
                <c:pt idx="3">
                  <c:v>4</c:v>
                </c:pt>
                <c:pt idx="4">
                  <c:v>30</c:v>
                </c:pt>
                <c:pt idx="5">
                  <c:v>280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121920</xdr:rowOff>
    </xdr:from>
    <xdr:to>
      <xdr:col>13</xdr:col>
      <xdr:colOff>182880</xdr:colOff>
      <xdr:row>16</xdr:row>
      <xdr:rowOff>7620</xdr:rowOff>
    </xdr:to>
    <xdr:graphicFrame macro="">
      <xdr:nvGraphicFramePr>
        <xdr:cNvPr id="2" name="Chart 1" title="Final Results 114 Runs @ Avg 2h, 17K Job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403860</xdr:colOff>
      <xdr:row>10</xdr:row>
      <xdr:rowOff>114300</xdr:rowOff>
    </xdr:from>
    <xdr:to>
      <xdr:col>5</xdr:col>
      <xdr:colOff>358140</xdr:colOff>
      <xdr:row>24</xdr:row>
      <xdr:rowOff>140970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0</xdr:row>
      <xdr:rowOff>171450</xdr:rowOff>
    </xdr:from>
    <xdr:to>
      <xdr:col>11</xdr:col>
      <xdr:colOff>480060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12</xdr:row>
      <xdr:rowOff>156210</xdr:rowOff>
    </xdr:from>
    <xdr:to>
      <xdr:col>11</xdr:col>
      <xdr:colOff>121920</xdr:colOff>
      <xdr:row>27</xdr:row>
      <xdr:rowOff>156210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opLeftCell="A4" workbookViewId="0">
      <selection activeCell="G15" sqref="G15"/>
    </sheetView>
  </sheetViews>
  <sheetFormatPr defaultRowHeight="14.4" x14ac:dyDescent="0.3"/>
  <cols>
    <col min="1" max="1" width="10.109375" customWidth="1"/>
    <col min="2" max="2" width="15.77734375" customWidth="1"/>
    <col min="3" max="3" width="15.5546875" customWidth="1"/>
    <col min="4" max="4" width="15" customWidth="1"/>
  </cols>
  <sheetData>
    <row r="3" spans="1:6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>
        <v>114</v>
      </c>
      <c r="B4">
        <v>10</v>
      </c>
      <c r="C4">
        <v>104</v>
      </c>
      <c r="D4">
        <v>2</v>
      </c>
      <c r="E4">
        <v>150</v>
      </c>
      <c r="F4">
        <f>(A4*E4)</f>
        <v>17100</v>
      </c>
    </row>
    <row r="5" spans="1:6" x14ac:dyDescent="0.3">
      <c r="A5">
        <v>29</v>
      </c>
      <c r="B5">
        <v>29</v>
      </c>
      <c r="C5">
        <v>0</v>
      </c>
      <c r="D5">
        <v>1</v>
      </c>
      <c r="E5">
        <v>100</v>
      </c>
      <c r="F5">
        <f>(A5*E5)</f>
        <v>2900</v>
      </c>
    </row>
    <row r="8" spans="1:6" x14ac:dyDescent="0.3">
      <c r="A8" t="s">
        <v>5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3">
      <c r="A9">
        <v>76</v>
      </c>
      <c r="B9">
        <v>75</v>
      </c>
      <c r="C9">
        <v>1</v>
      </c>
      <c r="D9">
        <v>1</v>
      </c>
      <c r="E9">
        <v>100</v>
      </c>
      <c r="F9">
        <f>(A9*E9)</f>
        <v>7600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M14" sqref="M14"/>
    </sheetView>
  </sheetViews>
  <sheetFormatPr defaultRowHeight="14.4" x14ac:dyDescent="0.3"/>
  <cols>
    <col min="2" max="2" width="13.33203125" customWidth="1"/>
    <col min="3" max="3" width="16" customWidth="1"/>
  </cols>
  <sheetData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s="1">
        <v>44925</v>
      </c>
      <c r="B4">
        <v>1.7899999999999999E-2</v>
      </c>
      <c r="C4">
        <v>0.01</v>
      </c>
    </row>
    <row r="5" spans="1:3" x14ac:dyDescent="0.3">
      <c r="A5" s="1">
        <v>44931</v>
      </c>
      <c r="B5">
        <v>1.9599999999999999E-2</v>
      </c>
      <c r="C5">
        <v>1.0999999999999999E-2</v>
      </c>
    </row>
    <row r="6" spans="1:3" x14ac:dyDescent="0.3">
      <c r="A6" s="1">
        <v>44937</v>
      </c>
      <c r="B6">
        <v>2.8299999999999999E-2</v>
      </c>
      <c r="C6">
        <v>1.0999999999999999E-2</v>
      </c>
    </row>
    <row r="7" spans="1:3" x14ac:dyDescent="0.3">
      <c r="A7" s="1">
        <v>44946</v>
      </c>
      <c r="B7">
        <v>2.93E-2</v>
      </c>
      <c r="C7">
        <v>1.0200000000000001E-2</v>
      </c>
    </row>
    <row r="8" spans="1:3" x14ac:dyDescent="0.3">
      <c r="A8" s="1">
        <v>44958</v>
      </c>
      <c r="B8">
        <v>3.1199999999999999E-2</v>
      </c>
      <c r="C8">
        <v>1.1299999999999999E-2</v>
      </c>
    </row>
    <row r="9" spans="1:3" x14ac:dyDescent="0.3">
      <c r="A9" s="1">
        <v>44975</v>
      </c>
      <c r="B9">
        <v>2.6100000000000002E-2</v>
      </c>
      <c r="C9">
        <v>1.11E-2</v>
      </c>
    </row>
    <row r="10" spans="1:3" x14ac:dyDescent="0.3">
      <c r="A10" s="1">
        <v>44977</v>
      </c>
      <c r="B10">
        <v>2.12E-2</v>
      </c>
      <c r="C10">
        <v>1.8100000000000002E-2</v>
      </c>
    </row>
    <row r="11" spans="1:3" x14ac:dyDescent="0.3">
      <c r="A11" s="1">
        <v>44987</v>
      </c>
      <c r="B11">
        <v>2.2200000000000001E-2</v>
      </c>
      <c r="C11">
        <v>1.21E-2</v>
      </c>
    </row>
    <row r="12" spans="1:3" x14ac:dyDescent="0.3">
      <c r="A12" s="1">
        <v>45013</v>
      </c>
      <c r="B12">
        <v>2.18E-2</v>
      </c>
      <c r="C12">
        <v>1.29E-2</v>
      </c>
    </row>
    <row r="13" spans="1:3" x14ac:dyDescent="0.3">
      <c r="A13" s="1">
        <v>45024</v>
      </c>
      <c r="B13">
        <v>2.0899999999999998E-2</v>
      </c>
      <c r="C13">
        <v>9.5999999999999992E-3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11" workbookViewId="0">
      <selection activeCell="E22" sqref="E22"/>
    </sheetView>
  </sheetViews>
  <sheetFormatPr defaultRowHeight="14.4" x14ac:dyDescent="0.3"/>
  <cols>
    <col min="2" max="2" width="29.77734375" customWidth="1"/>
    <col min="3" max="3" width="11.33203125" customWidth="1"/>
    <col min="5" max="5" width="28.44140625" customWidth="1"/>
    <col min="7" max="7" width="15" customWidth="1"/>
  </cols>
  <sheetData>
    <row r="2" spans="2:9" x14ac:dyDescent="0.3">
      <c r="B2" t="s">
        <v>9</v>
      </c>
      <c r="C2" t="s">
        <v>10</v>
      </c>
    </row>
    <row r="3" spans="2:9" x14ac:dyDescent="0.3">
      <c r="B3" t="s">
        <v>11</v>
      </c>
      <c r="C3">
        <v>114</v>
      </c>
      <c r="E3" t="s">
        <v>24</v>
      </c>
      <c r="F3">
        <v>4</v>
      </c>
    </row>
    <row r="4" spans="2:9" x14ac:dyDescent="0.3">
      <c r="B4" t="s">
        <v>1</v>
      </c>
      <c r="C4">
        <v>104</v>
      </c>
      <c r="E4" t="s">
        <v>16</v>
      </c>
      <c r="F4">
        <v>7</v>
      </c>
    </row>
    <row r="5" spans="2:9" x14ac:dyDescent="0.3">
      <c r="B5" t="s">
        <v>14</v>
      </c>
      <c r="C5">
        <v>150</v>
      </c>
      <c r="E5" t="s">
        <v>17</v>
      </c>
      <c r="F5">
        <v>112</v>
      </c>
    </row>
    <row r="6" spans="2:9" x14ac:dyDescent="0.3">
      <c r="B6" t="s">
        <v>4</v>
      </c>
      <c r="C6">
        <v>17000</v>
      </c>
    </row>
    <row r="7" spans="2:9" x14ac:dyDescent="0.3">
      <c r="B7" t="s">
        <v>15</v>
      </c>
      <c r="C7">
        <v>2</v>
      </c>
      <c r="E7" t="s">
        <v>18</v>
      </c>
      <c r="F7">
        <v>24</v>
      </c>
      <c r="G7">
        <f>ROUND((F7/SUM(F7:F12))*100,1)</f>
        <v>6.7</v>
      </c>
      <c r="I7">
        <f>SUM(G7:G12)</f>
        <v>100</v>
      </c>
    </row>
    <row r="8" spans="2:9" x14ac:dyDescent="0.3">
      <c r="B8" t="s">
        <v>12</v>
      </c>
      <c r="C8">
        <v>228</v>
      </c>
      <c r="E8" t="s">
        <v>19</v>
      </c>
      <c r="F8">
        <v>6</v>
      </c>
      <c r="G8">
        <f>ROUND((F8/SUM(F7:F12))*100,1)</f>
        <v>1.7</v>
      </c>
    </row>
    <row r="9" spans="2:9" x14ac:dyDescent="0.3">
      <c r="B9" t="s">
        <v>13</v>
      </c>
      <c r="C9">
        <v>4</v>
      </c>
      <c r="E9" t="s">
        <v>20</v>
      </c>
      <c r="F9">
        <v>12</v>
      </c>
      <c r="G9">
        <f>ROUND((F9/SUM(F7:F12))*100,1)</f>
        <v>3.4</v>
      </c>
    </row>
    <row r="10" spans="2:9" x14ac:dyDescent="0.3">
      <c r="E10" t="s">
        <v>21</v>
      </c>
      <c r="F10">
        <v>4</v>
      </c>
      <c r="G10">
        <f>ROUND((F10/SUM(F7:F12))*100,1)</f>
        <v>1.1000000000000001</v>
      </c>
    </row>
    <row r="11" spans="2:9" x14ac:dyDescent="0.3">
      <c r="E11" t="s">
        <v>23</v>
      </c>
      <c r="F11">
        <v>30</v>
      </c>
      <c r="G11">
        <f>ROUND((F11/SUM(F7:F12))*100,1)</f>
        <v>8.4</v>
      </c>
    </row>
    <row r="12" spans="2:9" x14ac:dyDescent="0.3">
      <c r="B12" t="s">
        <v>9</v>
      </c>
      <c r="C12" t="s">
        <v>10</v>
      </c>
      <c r="E12" t="s">
        <v>22</v>
      </c>
      <c r="F12">
        <v>280</v>
      </c>
      <c r="G12">
        <f>ROUND((F12/SUM(F7:F12))*100,1)</f>
        <v>78.7</v>
      </c>
    </row>
    <row r="13" spans="2:9" x14ac:dyDescent="0.3">
      <c r="B13" t="s">
        <v>11</v>
      </c>
      <c r="C13">
        <v>76</v>
      </c>
    </row>
    <row r="14" spans="2:9" x14ac:dyDescent="0.3">
      <c r="B14" t="s">
        <v>1</v>
      </c>
      <c r="C14">
        <v>1</v>
      </c>
    </row>
    <row r="15" spans="2:9" x14ac:dyDescent="0.3">
      <c r="B15" t="s">
        <v>14</v>
      </c>
      <c r="C15">
        <v>100</v>
      </c>
    </row>
    <row r="16" spans="2:9" x14ac:dyDescent="0.3">
      <c r="B16" t="s">
        <v>4</v>
      </c>
      <c r="C16">
        <v>7600</v>
      </c>
    </row>
    <row r="17" spans="2:3" x14ac:dyDescent="0.3">
      <c r="B17" t="s">
        <v>15</v>
      </c>
      <c r="C17">
        <v>1</v>
      </c>
    </row>
    <row r="18" spans="2:3" x14ac:dyDescent="0.3">
      <c r="B18" t="s">
        <v>12</v>
      </c>
      <c r="C18">
        <v>76</v>
      </c>
    </row>
    <row r="19" spans="2:3" x14ac:dyDescent="0.3">
      <c r="B19" t="s">
        <v>13</v>
      </c>
      <c r="C19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Metrics</vt:lpstr>
      <vt:lpstr>Gate Errors</vt:lpstr>
      <vt:lpstr>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2023-04-14T00:02:54Z</dcterms:modified>
</cp:coreProperties>
</file>