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2400\Documents\FU-Berlin\Meta&amp;Sim\Metaheuristiken\"/>
    </mc:Choice>
  </mc:AlternateContent>
  <bookViews>
    <workbookView xWindow="0" yWindow="0" windowWidth="14112" windowHeight="4992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Q45" i="1"/>
  <c r="R45" i="1"/>
  <c r="S45" i="1"/>
  <c r="T45" i="1"/>
  <c r="U45" i="1"/>
  <c r="V45" i="1"/>
  <c r="W45" i="1"/>
  <c r="X45" i="1"/>
  <c r="Y45" i="1"/>
  <c r="C79" i="1"/>
  <c r="C78" i="1"/>
  <c r="C77" i="1"/>
  <c r="C76" i="1"/>
  <c r="C62" i="1"/>
  <c r="C61" i="1"/>
  <c r="C60" i="1"/>
  <c r="C59" i="1"/>
  <c r="C56" i="1"/>
  <c r="C55" i="1"/>
  <c r="C54" i="1"/>
  <c r="C53" i="1"/>
  <c r="C50" i="1"/>
  <c r="C49" i="1"/>
  <c r="C48" i="1"/>
  <c r="C47" i="1"/>
  <c r="C44" i="1"/>
  <c r="C43" i="1"/>
  <c r="C42" i="1"/>
  <c r="C41" i="1"/>
  <c r="C38" i="1"/>
  <c r="C33" i="1"/>
  <c r="C16" i="1"/>
  <c r="C22" i="1"/>
  <c r="C27" i="1"/>
  <c r="C15" i="1"/>
  <c r="C14" i="1"/>
  <c r="C37" i="1"/>
  <c r="C36" i="1"/>
  <c r="C32" i="1"/>
  <c r="C31" i="1"/>
  <c r="C26" i="1"/>
  <c r="C25" i="1"/>
  <c r="C21" i="1"/>
  <c r="C20" i="1"/>
  <c r="C35" i="1"/>
  <c r="C30" i="1"/>
  <c r="C24" i="1"/>
  <c r="C19" i="1"/>
  <c r="C13" i="1"/>
</calcChain>
</file>

<file path=xl/sharedStrings.xml><?xml version="1.0" encoding="utf-8"?>
<sst xmlns="http://schemas.openxmlformats.org/spreadsheetml/2006/main" count="126" uniqueCount="36">
  <si>
    <t>population-size</t>
  </si>
  <si>
    <t>tournament-size</t>
  </si>
  <si>
    <t>mutation-rate</t>
  </si>
  <si>
    <t>number-of-cycles</t>
  </si>
  <si>
    <t>crossover-rate</t>
  </si>
  <si>
    <t>preserve-common</t>
  </si>
  <si>
    <t>swap-mutation</t>
  </si>
  <si>
    <t>je höher desto langsamer (mehr Rechenleistung notwendig), aber bessere Ergebnisse</t>
  </si>
  <si>
    <t>je höher desto länger wird gerechnet - vor allem zusammen mit hoher diversifikation gute ergebnisse</t>
  </si>
  <si>
    <t>Anzahl ausgewählter Lösungen die gegeneinander antreten (bewertet nach Fitness), höhere Werte tendenziell schlechtere Ergebnisse</t>
  </si>
  <si>
    <t>Zufällige veränderung von einzelnen Lösungen, mehr diversifikation von indiviuen</t>
  </si>
  <si>
    <t>mehr diversifikation zwischen Lösungen untereinander</t>
  </si>
  <si>
    <t xml:space="preserve">zwei zufällige Orte innerhalb einer Lösung werden getauscht - Diversifikation </t>
  </si>
  <si>
    <t>gleiche Verbindungen der Elternlösungen im Kind erhalten</t>
  </si>
  <si>
    <t>normal</t>
  </si>
  <si>
    <t>average fitness</t>
  </si>
  <si>
    <t>torunament size 10</t>
  </si>
  <si>
    <t>mutation rate 30</t>
  </si>
  <si>
    <t>mutation rate 10</t>
  </si>
  <si>
    <t>crossover rate 90</t>
  </si>
  <si>
    <t>rechenzeit</t>
  </si>
  <si>
    <t>min fitness</t>
  </si>
  <si>
    <t>max fitness</t>
  </si>
  <si>
    <t>Standardabweichung</t>
  </si>
  <si>
    <t>crossover rate 10</t>
  </si>
  <si>
    <t>swap-mutation off</t>
  </si>
  <si>
    <t>preserve-common off</t>
  </si>
  <si>
    <t>slow</t>
  </si>
  <si>
    <t>fast</t>
  </si>
  <si>
    <t>pop-size 200</t>
  </si>
  <si>
    <t>super run</t>
  </si>
  <si>
    <t>Sum</t>
  </si>
  <si>
    <t>Average</t>
  </si>
  <si>
    <t>Running Total</t>
  </si>
  <si>
    <t>Count</t>
  </si>
  <si>
    <t>avg fitness -best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</si>
</sst>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Sheet1!$P$40</c:f>
              <c:strCache>
                <c:ptCount val="1"/>
                <c:pt idx="0">
                  <c:v>normal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Sheet1!$P$44</c:f>
              <c:numCache>
                <c:formatCode>0.0</c:formatCode>
                <c:ptCount val="1"/>
                <c:pt idx="0">
                  <c:v>38.588081061384742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326-9FE4-9CB68738AB25}"/>
            </c:ext>
          </c:extLst>
        </c:ser>
        <c:ser>
          <c:idx val="1"/>
          <c:order val="1"/>
          <c:tx>
            <c:strRef>
              <c:f>Sheet1!$Q$40</c:f>
              <c:strCache>
                <c:ptCount val="1"/>
                <c:pt idx="0">
                  <c:v>torunament size 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Sheet1!$Q$44</c:f>
              <c:numCache>
                <c:formatCode>0.0</c:formatCode>
                <c:ptCount val="1"/>
                <c:pt idx="0">
                  <c:v>18.784035775093702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7-4326-9FE4-9CB68738AB25}"/>
            </c:ext>
          </c:extLst>
        </c:ser>
        <c:ser>
          <c:idx val="2"/>
          <c:order val="2"/>
          <c:tx>
            <c:strRef>
              <c:f>Sheet1!$R$40</c:f>
              <c:strCache>
                <c:ptCount val="1"/>
                <c:pt idx="0">
                  <c:v>mutation rate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Sheet1!$R$44</c:f>
              <c:numCache>
                <c:formatCode>0.0</c:formatCode>
                <c:ptCount val="1"/>
                <c:pt idx="0">
                  <c:v>30.454063768239536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7-4326-9FE4-9CB68738AB25}"/>
            </c:ext>
          </c:extLst>
        </c:ser>
        <c:ser>
          <c:idx val="3"/>
          <c:order val="3"/>
          <c:tx>
            <c:strRef>
              <c:f>Sheet1!$S$40</c:f>
              <c:strCache>
                <c:ptCount val="1"/>
                <c:pt idx="0">
                  <c:v>mutation rate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Sheet1!$S$44</c:f>
              <c:numCache>
                <c:formatCode>0.0</c:formatCode>
                <c:ptCount val="1"/>
                <c:pt idx="0">
                  <c:v>40.379326393589089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7-4326-9FE4-9CB68738AB25}"/>
            </c:ext>
          </c:extLst>
        </c:ser>
        <c:ser>
          <c:idx val="4"/>
          <c:order val="4"/>
          <c:tx>
            <c:strRef>
              <c:f>Sheet1!$T$40</c:f>
              <c:strCache>
                <c:ptCount val="1"/>
                <c:pt idx="0">
                  <c:v>crossover rate 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Sheet1!$T$44</c:f>
              <c:numCache>
                <c:formatCode>0.0</c:formatCode>
                <c:ptCount val="1"/>
                <c:pt idx="0">
                  <c:v>35.415250952096891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77-4326-9FE4-9CB68738AB25}"/>
            </c:ext>
          </c:extLst>
        </c:ser>
        <c:ser>
          <c:idx val="5"/>
          <c:order val="5"/>
          <c:tx>
            <c:strRef>
              <c:f>Sheet1!$U$40</c:f>
              <c:strCache>
                <c:ptCount val="1"/>
                <c:pt idx="0">
                  <c:v>crossover rate 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Sheet1!$U$44</c:f>
              <c:numCache>
                <c:formatCode>0.0</c:formatCode>
                <c:ptCount val="1"/>
                <c:pt idx="0">
                  <c:v>25.572641631243343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77-4326-9FE4-9CB68738AB25}"/>
            </c:ext>
          </c:extLst>
        </c:ser>
        <c:ser>
          <c:idx val="6"/>
          <c:order val="6"/>
          <c:tx>
            <c:strRef>
              <c:f>Sheet1!$V$40</c:f>
              <c:strCache>
                <c:ptCount val="1"/>
                <c:pt idx="0">
                  <c:v>preserve-common off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Sheet1!$V$44</c:f>
              <c:numCache>
                <c:formatCode>0.0</c:formatCode>
                <c:ptCount val="1"/>
                <c:pt idx="0">
                  <c:v>23.221541723150082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77-4326-9FE4-9CB68738AB25}"/>
            </c:ext>
          </c:extLst>
        </c:ser>
        <c:ser>
          <c:idx val="7"/>
          <c:order val="7"/>
          <c:tx>
            <c:strRef>
              <c:f>Sheet1!$W$40</c:f>
              <c:strCache>
                <c:ptCount val="1"/>
                <c:pt idx="0">
                  <c:v>swap-mutation off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Sheet1!$W$44</c:f>
              <c:numCache>
                <c:formatCode>0.0</c:formatCode>
                <c:ptCount val="1"/>
                <c:pt idx="0">
                  <c:v>18.502972734131131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77-4326-9FE4-9CB68738AB25}"/>
            </c:ext>
          </c:extLst>
        </c:ser>
        <c:ser>
          <c:idx val="8"/>
          <c:order val="8"/>
          <c:tx>
            <c:strRef>
              <c:f>Sheet1!$X$40</c:f>
              <c:strCache>
                <c:ptCount val="1"/>
                <c:pt idx="0">
                  <c:v>pop-size 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Sheet1!$X$44</c:f>
              <c:numCache>
                <c:formatCode>0.0</c:formatCode>
                <c:ptCount val="1"/>
                <c:pt idx="0">
                  <c:v>21.62059203629725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77-4326-9FE4-9CB68738AB25}"/>
            </c:ext>
          </c:extLst>
        </c:ser>
        <c:ser>
          <c:idx val="9"/>
          <c:order val="9"/>
          <c:tx>
            <c:strRef>
              <c:f>Sheet1!$Y$40</c:f>
              <c:strCache>
                <c:ptCount val="1"/>
                <c:pt idx="0">
                  <c:v>super run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Sheet1!$Y$44</c:f>
              <c:numCache>
                <c:formatCode>0.0</c:formatCode>
                <c:ptCount val="1"/>
                <c:pt idx="0">
                  <c:v>19.879889335708082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77-4326-9FE4-9CB68738AB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841864"/>
        <c:axId val="607840552"/>
      </c:barChart>
      <c:catAx>
        <c:axId val="60784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40552"/>
        <c:crosses val="autoZero"/>
        <c:auto val="1"/>
        <c:lblAlgn val="ctr"/>
        <c:lblOffset val="100"/>
        <c:noMultiLvlLbl val="0"/>
      </c:catAx>
      <c:valAx>
        <c:axId val="6078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4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Sheet1!$P$40</c:f>
              <c:strCache>
                <c:ptCount val="1"/>
                <c:pt idx="0">
                  <c:v>normal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Sheet1!$P$45</c:f>
              <c:numCache>
                <c:formatCode>General</c:formatCode>
                <c:ptCount val="1"/>
                <c:pt idx="0">
                  <c:v>90.600000000000023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8-4F54-BF29-F4883DA80C1C}"/>
            </c:ext>
          </c:extLst>
        </c:ser>
        <c:ser>
          <c:idx val="1"/>
          <c:order val="1"/>
          <c:tx>
            <c:strRef>
              <c:f>Sheet1!$Q$40</c:f>
              <c:strCache>
                <c:ptCount val="1"/>
                <c:pt idx="0">
                  <c:v>torunament size 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Sheet1!$Q$45</c:f>
              <c:numCache>
                <c:formatCode>General</c:formatCode>
                <c:ptCount val="1"/>
                <c:pt idx="0">
                  <c:v>102.39999999999998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8-4F54-BF29-F4883DA80C1C}"/>
            </c:ext>
          </c:extLst>
        </c:ser>
        <c:ser>
          <c:idx val="2"/>
          <c:order val="2"/>
          <c:tx>
            <c:strRef>
              <c:f>Sheet1!$R$40</c:f>
              <c:strCache>
                <c:ptCount val="1"/>
                <c:pt idx="0">
                  <c:v>mutation rate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Sheet1!$R$45</c:f>
              <c:numCache>
                <c:formatCode>General</c:formatCode>
                <c:ptCount val="1"/>
                <c:pt idx="0">
                  <c:v>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8-4F54-BF29-F4883DA80C1C}"/>
            </c:ext>
          </c:extLst>
        </c:ser>
        <c:ser>
          <c:idx val="3"/>
          <c:order val="3"/>
          <c:tx>
            <c:strRef>
              <c:f>Sheet1!$S$40</c:f>
              <c:strCache>
                <c:ptCount val="1"/>
                <c:pt idx="0">
                  <c:v>mutation rate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Sheet1!$S$45</c:f>
              <c:numCache>
                <c:formatCode>General</c:formatCode>
                <c:ptCount val="1"/>
                <c:pt idx="0">
                  <c:v>98.100000000000023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8-4F54-BF29-F4883DA80C1C}"/>
            </c:ext>
          </c:extLst>
        </c:ser>
        <c:ser>
          <c:idx val="4"/>
          <c:order val="4"/>
          <c:tx>
            <c:strRef>
              <c:f>Sheet1!$T$40</c:f>
              <c:strCache>
                <c:ptCount val="1"/>
                <c:pt idx="0">
                  <c:v>crossover rate 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Sheet1!$T$45</c:f>
              <c:numCache>
                <c:formatCode>General</c:formatCode>
                <c:ptCount val="1"/>
                <c:pt idx="0">
                  <c:v>55.600000000000023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68-4F54-BF29-F4883DA80C1C}"/>
            </c:ext>
          </c:extLst>
        </c:ser>
        <c:ser>
          <c:idx val="5"/>
          <c:order val="5"/>
          <c:tx>
            <c:strRef>
              <c:f>Sheet1!$U$40</c:f>
              <c:strCache>
                <c:ptCount val="1"/>
                <c:pt idx="0">
                  <c:v>crossover rate 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Sheet1!$U$45</c:f>
              <c:numCache>
                <c:formatCode>General</c:formatCode>
                <c:ptCount val="1"/>
                <c:pt idx="0">
                  <c:v>234.20000000000005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68-4F54-BF29-F4883DA80C1C}"/>
            </c:ext>
          </c:extLst>
        </c:ser>
        <c:ser>
          <c:idx val="6"/>
          <c:order val="6"/>
          <c:tx>
            <c:strRef>
              <c:f>Sheet1!$V$40</c:f>
              <c:strCache>
                <c:ptCount val="1"/>
                <c:pt idx="0">
                  <c:v>preserve-common off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Sheet1!$V$45</c:f>
              <c:numCache>
                <c:formatCode>General</c:formatCode>
                <c:ptCount val="1"/>
                <c:pt idx="0">
                  <c:v>79.399999999999977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68-4F54-BF29-F4883DA80C1C}"/>
            </c:ext>
          </c:extLst>
        </c:ser>
        <c:ser>
          <c:idx val="7"/>
          <c:order val="7"/>
          <c:tx>
            <c:strRef>
              <c:f>Sheet1!$W$40</c:f>
              <c:strCache>
                <c:ptCount val="1"/>
                <c:pt idx="0">
                  <c:v>swap-mutation off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Sheet1!$W$45</c:f>
              <c:numCache>
                <c:formatCode>General</c:formatCode>
                <c:ptCount val="1"/>
                <c:pt idx="0">
                  <c:v>93.199999999999989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68-4F54-BF29-F4883DA80C1C}"/>
            </c:ext>
          </c:extLst>
        </c:ser>
        <c:ser>
          <c:idx val="8"/>
          <c:order val="8"/>
          <c:tx>
            <c:strRef>
              <c:f>Sheet1!$X$40</c:f>
              <c:strCache>
                <c:ptCount val="1"/>
                <c:pt idx="0">
                  <c:v>pop-size 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Sheet1!$X$45</c:f>
              <c:numCache>
                <c:formatCode>General</c:formatCode>
                <c:ptCount val="1"/>
                <c:pt idx="0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68-4F54-BF29-F4883DA80C1C}"/>
            </c:ext>
          </c:extLst>
        </c:ser>
        <c:ser>
          <c:idx val="9"/>
          <c:order val="9"/>
          <c:tx>
            <c:strRef>
              <c:f>Sheet1!$Y$40</c:f>
              <c:strCache>
                <c:ptCount val="1"/>
                <c:pt idx="0">
                  <c:v>super run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avg fitness -best</c:v>
                </c:pt>
              </c:strCache>
            </c:strRef>
          </c:cat>
          <c:val>
            <c:numRef>
              <c:f>Sheet1!$Y$45</c:f>
              <c:numCache>
                <c:formatCode>General</c:formatCode>
                <c:ptCount val="1"/>
                <c:pt idx="0">
                  <c:v>41.300000000000011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68-4F54-BF29-F4883DA80C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2089816"/>
        <c:axId val="622090144"/>
      </c:barChart>
      <c:catAx>
        <c:axId val="6220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0144"/>
        <c:crosses val="autoZero"/>
        <c:auto val="1"/>
        <c:lblAlgn val="ctr"/>
        <c:lblOffset val="100"/>
        <c:noMultiLvlLbl val="0"/>
      </c:catAx>
      <c:valAx>
        <c:axId val="6220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8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</xdr:colOff>
      <xdr:row>11</xdr:row>
      <xdr:rowOff>7620</xdr:rowOff>
    </xdr:from>
    <xdr:to>
      <xdr:col>17</xdr:col>
      <xdr:colOff>443245</xdr:colOff>
      <xdr:row>19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B5E13-0E3B-469A-A4C1-66E51C16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2019300"/>
          <a:ext cx="4961905" cy="1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64</xdr:row>
      <xdr:rowOff>22860</xdr:rowOff>
    </xdr:from>
    <xdr:to>
      <xdr:col>7</xdr:col>
      <xdr:colOff>517546</xdr:colOff>
      <xdr:row>73</xdr:row>
      <xdr:rowOff>5511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8CD6F0-9584-4937-8E42-EF1A05DD6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1727180"/>
          <a:ext cx="4914286" cy="1628571"/>
        </a:xfrm>
        <a:prstGeom prst="rect">
          <a:avLst/>
        </a:prstGeom>
      </xdr:spPr>
    </xdr:pic>
    <xdr:clientData/>
  </xdr:twoCellAnchor>
  <xdr:twoCellAnchor>
    <xdr:from>
      <xdr:col>16</xdr:col>
      <xdr:colOff>533400</xdr:colOff>
      <xdr:row>45</xdr:row>
      <xdr:rowOff>167640</xdr:rowOff>
    </xdr:from>
    <xdr:to>
      <xdr:col>21</xdr:col>
      <xdr:colOff>784860</xdr:colOff>
      <xdr:row>63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DA23D-9788-42B3-8FD3-137FB6C1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822960</xdr:colOff>
      <xdr:row>45</xdr:row>
      <xdr:rowOff>140970</xdr:rowOff>
    </xdr:from>
    <xdr:to>
      <xdr:col>28</xdr:col>
      <xdr:colOff>335280</xdr:colOff>
      <xdr:row>63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034C59-2175-4C94-B628-F822391B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1"/>
  <sheetViews>
    <sheetView tabSelected="1" topLeftCell="Q43" workbookViewId="0">
      <selection activeCell="V68" sqref="V68"/>
    </sheetView>
  </sheetViews>
  <sheetFormatPr defaultRowHeight="14.4" x14ac:dyDescent="0.3"/>
  <cols>
    <col min="2" max="2" width="19.5546875" bestFit="1" customWidth="1"/>
    <col min="15" max="15" width="19.5546875" bestFit="1" customWidth="1"/>
    <col min="16" max="16" width="12.44140625" bestFit="1" customWidth="1"/>
    <col min="17" max="17" width="17.33203125" bestFit="1" customWidth="1"/>
    <col min="18" max="19" width="15.21875" bestFit="1" customWidth="1"/>
    <col min="20" max="21" width="15.44140625" bestFit="1" customWidth="1"/>
    <col min="22" max="22" width="19.6640625" bestFit="1" customWidth="1"/>
    <col min="23" max="23" width="16.88671875" bestFit="1" customWidth="1"/>
    <col min="24" max="25" width="12.44140625" bestFit="1" customWidth="1"/>
  </cols>
  <sheetData>
    <row r="2" spans="1:12" x14ac:dyDescent="0.3">
      <c r="B2" t="s">
        <v>0</v>
      </c>
      <c r="C2" t="s">
        <v>7</v>
      </c>
    </row>
    <row r="3" spans="1:12" x14ac:dyDescent="0.3">
      <c r="B3" t="s">
        <v>1</v>
      </c>
      <c r="C3" t="s">
        <v>9</v>
      </c>
    </row>
    <row r="4" spans="1:12" x14ac:dyDescent="0.3">
      <c r="B4" t="s">
        <v>2</v>
      </c>
      <c r="C4" t="s">
        <v>10</v>
      </c>
    </row>
    <row r="5" spans="1:12" x14ac:dyDescent="0.3">
      <c r="B5" t="s">
        <v>3</v>
      </c>
      <c r="C5" t="s">
        <v>8</v>
      </c>
    </row>
    <row r="6" spans="1:12" x14ac:dyDescent="0.3">
      <c r="A6" t="s">
        <v>20</v>
      </c>
      <c r="B6" t="s">
        <v>4</v>
      </c>
      <c r="C6" t="s">
        <v>11</v>
      </c>
    </row>
    <row r="7" spans="1:12" x14ac:dyDescent="0.3">
      <c r="B7" t="s">
        <v>5</v>
      </c>
      <c r="C7" t="s">
        <v>13</v>
      </c>
    </row>
    <row r="8" spans="1:12" x14ac:dyDescent="0.3">
      <c r="B8" t="s">
        <v>6</v>
      </c>
      <c r="C8" t="s">
        <v>12</v>
      </c>
    </row>
    <row r="12" spans="1:12" x14ac:dyDescent="0.3">
      <c r="B12" s="1" t="s">
        <v>14</v>
      </c>
      <c r="C12">
        <v>459</v>
      </c>
      <c r="D12">
        <v>506</v>
      </c>
      <c r="E12">
        <v>507</v>
      </c>
      <c r="F12">
        <v>471</v>
      </c>
      <c r="G12">
        <v>481</v>
      </c>
      <c r="H12">
        <v>422</v>
      </c>
      <c r="I12">
        <v>491</v>
      </c>
      <c r="J12">
        <v>486</v>
      </c>
      <c r="K12">
        <v>393</v>
      </c>
      <c r="L12">
        <v>410</v>
      </c>
    </row>
    <row r="13" spans="1:12" x14ac:dyDescent="0.3">
      <c r="B13" t="s">
        <v>15</v>
      </c>
      <c r="C13">
        <f>AVERAGE(C12:L12)</f>
        <v>462.6</v>
      </c>
    </row>
    <row r="14" spans="1:12" x14ac:dyDescent="0.3">
      <c r="B14" t="s">
        <v>21</v>
      </c>
      <c r="C14">
        <f>MIN(C12:L12)</f>
        <v>393</v>
      </c>
    </row>
    <row r="15" spans="1:12" x14ac:dyDescent="0.3">
      <c r="B15" t="s">
        <v>22</v>
      </c>
      <c r="C15">
        <f>MAX(C12:L12)</f>
        <v>507</v>
      </c>
    </row>
    <row r="16" spans="1:12" x14ac:dyDescent="0.3">
      <c r="B16" t="s">
        <v>23</v>
      </c>
      <c r="C16">
        <f>_xlfn.STDEV.P(C12:L12)</f>
        <v>38.588081061384742</v>
      </c>
    </row>
    <row r="18" spans="2:12" x14ac:dyDescent="0.3">
      <c r="B18" s="1" t="s">
        <v>16</v>
      </c>
      <c r="C18">
        <v>461</v>
      </c>
      <c r="D18">
        <v>471</v>
      </c>
      <c r="E18">
        <v>460</v>
      </c>
      <c r="F18">
        <v>457</v>
      </c>
      <c r="G18">
        <v>484</v>
      </c>
      <c r="H18">
        <v>511</v>
      </c>
      <c r="I18">
        <v>448</v>
      </c>
      <c r="J18">
        <v>499</v>
      </c>
      <c r="K18">
        <v>483</v>
      </c>
      <c r="L18">
        <v>470</v>
      </c>
    </row>
    <row r="19" spans="2:12" x14ac:dyDescent="0.3">
      <c r="B19" t="s">
        <v>15</v>
      </c>
      <c r="C19">
        <f>AVERAGE(C18:L18)</f>
        <v>474.4</v>
      </c>
    </row>
    <row r="20" spans="2:12" x14ac:dyDescent="0.3">
      <c r="B20" t="s">
        <v>21</v>
      </c>
      <c r="C20">
        <f>MIN(C18:L18)</f>
        <v>448</v>
      </c>
    </row>
    <row r="21" spans="2:12" x14ac:dyDescent="0.3">
      <c r="B21" t="s">
        <v>22</v>
      </c>
      <c r="C21">
        <f>MAX(C18:L18)</f>
        <v>511</v>
      </c>
    </row>
    <row r="22" spans="2:12" x14ac:dyDescent="0.3">
      <c r="B22" t="s">
        <v>23</v>
      </c>
      <c r="C22">
        <f>_xlfn.STDEV.P(C18:L18)</f>
        <v>18.784035775093702</v>
      </c>
    </row>
    <row r="23" spans="2:12" x14ac:dyDescent="0.3">
      <c r="B23" s="1" t="s">
        <v>17</v>
      </c>
      <c r="C23">
        <v>497</v>
      </c>
      <c r="D23">
        <v>459</v>
      </c>
      <c r="E23">
        <v>503</v>
      </c>
      <c r="F23">
        <v>469</v>
      </c>
      <c r="G23">
        <v>500</v>
      </c>
      <c r="H23">
        <v>478</v>
      </c>
      <c r="I23">
        <v>448</v>
      </c>
      <c r="J23">
        <v>528</v>
      </c>
      <c r="K23">
        <v>457</v>
      </c>
      <c r="L23">
        <v>546</v>
      </c>
    </row>
    <row r="24" spans="2:12" x14ac:dyDescent="0.3">
      <c r="B24" t="s">
        <v>15</v>
      </c>
      <c r="C24">
        <f>AVERAGE(C23:L23)</f>
        <v>488.5</v>
      </c>
    </row>
    <row r="25" spans="2:12" x14ac:dyDescent="0.3">
      <c r="B25" t="s">
        <v>21</v>
      </c>
      <c r="C25">
        <f>MIN(C23:L23)</f>
        <v>448</v>
      </c>
    </row>
    <row r="26" spans="2:12" x14ac:dyDescent="0.3">
      <c r="B26" t="s">
        <v>22</v>
      </c>
      <c r="C26">
        <f>MAX(C23:L23)</f>
        <v>546</v>
      </c>
    </row>
    <row r="27" spans="2:12" x14ac:dyDescent="0.3">
      <c r="B27" t="s">
        <v>23</v>
      </c>
      <c r="C27">
        <f>_xlfn.STDEV.P(C23:L23)</f>
        <v>30.454063768239536</v>
      </c>
    </row>
    <row r="29" spans="2:12" x14ac:dyDescent="0.3">
      <c r="B29" s="1" t="s">
        <v>18</v>
      </c>
      <c r="C29">
        <v>523</v>
      </c>
      <c r="D29">
        <v>461</v>
      </c>
      <c r="E29">
        <v>509</v>
      </c>
      <c r="F29">
        <v>521</v>
      </c>
      <c r="G29">
        <v>472</v>
      </c>
      <c r="H29">
        <v>404</v>
      </c>
      <c r="I29">
        <v>436</v>
      </c>
      <c r="J29">
        <v>411</v>
      </c>
      <c r="K29">
        <v>484</v>
      </c>
      <c r="L29">
        <v>480</v>
      </c>
    </row>
    <row r="30" spans="2:12" x14ac:dyDescent="0.3">
      <c r="B30" t="s">
        <v>15</v>
      </c>
      <c r="C30">
        <f>AVERAGE(C29:L29)</f>
        <v>470.1</v>
      </c>
    </row>
    <row r="31" spans="2:12" x14ac:dyDescent="0.3">
      <c r="B31" t="s">
        <v>21</v>
      </c>
      <c r="C31">
        <f>MIN(C29:L29)</f>
        <v>404</v>
      </c>
    </row>
    <row r="32" spans="2:12" x14ac:dyDescent="0.3">
      <c r="B32" t="s">
        <v>22</v>
      </c>
      <c r="C32">
        <f>MAX(C29:L29)</f>
        <v>523</v>
      </c>
    </row>
    <row r="33" spans="1:25" x14ac:dyDescent="0.3">
      <c r="B33" t="s">
        <v>23</v>
      </c>
      <c r="C33">
        <f>_xlfn.STDEV.P(C29:L29)</f>
        <v>40.379326393589089</v>
      </c>
    </row>
    <row r="34" spans="1:25" x14ac:dyDescent="0.3">
      <c r="A34" t="s">
        <v>27</v>
      </c>
      <c r="B34" s="1" t="s">
        <v>19</v>
      </c>
      <c r="C34">
        <v>417</v>
      </c>
      <c r="D34">
        <v>500</v>
      </c>
      <c r="E34">
        <v>426</v>
      </c>
      <c r="F34">
        <v>428</v>
      </c>
      <c r="G34">
        <v>414</v>
      </c>
      <c r="H34">
        <v>372</v>
      </c>
      <c r="I34">
        <v>410</v>
      </c>
      <c r="J34">
        <v>391</v>
      </c>
      <c r="K34">
        <v>471</v>
      </c>
      <c r="L34">
        <v>447</v>
      </c>
    </row>
    <row r="35" spans="1:25" x14ac:dyDescent="0.3">
      <c r="B35" t="s">
        <v>15</v>
      </c>
      <c r="C35">
        <f>AVERAGE(C34:L34)</f>
        <v>427.6</v>
      </c>
    </row>
    <row r="36" spans="1:25" x14ac:dyDescent="0.3">
      <c r="B36" t="s">
        <v>21</v>
      </c>
      <c r="C36">
        <f>MIN(C34:L34)</f>
        <v>372</v>
      </c>
    </row>
    <row r="37" spans="1:25" x14ac:dyDescent="0.3">
      <c r="B37" t="s">
        <v>22</v>
      </c>
      <c r="C37">
        <f>MAX(C34:L34)</f>
        <v>500</v>
      </c>
    </row>
    <row r="38" spans="1:25" x14ac:dyDescent="0.3">
      <c r="B38" t="s">
        <v>23</v>
      </c>
      <c r="C38">
        <f>_xlfn.STDEV.P(C34:L34)</f>
        <v>35.415250952096891</v>
      </c>
    </row>
    <row r="40" spans="1:25" x14ac:dyDescent="0.3">
      <c r="A40" t="s">
        <v>28</v>
      </c>
      <c r="B40" s="1" t="s">
        <v>24</v>
      </c>
      <c r="C40">
        <v>549</v>
      </c>
      <c r="D40">
        <v>599</v>
      </c>
      <c r="E40">
        <v>631</v>
      </c>
      <c r="F40">
        <v>609</v>
      </c>
      <c r="G40">
        <v>619</v>
      </c>
      <c r="H40">
        <v>579</v>
      </c>
      <c r="I40">
        <v>605</v>
      </c>
      <c r="J40">
        <v>634</v>
      </c>
      <c r="K40">
        <v>601</v>
      </c>
      <c r="L40">
        <v>636</v>
      </c>
      <c r="P40" s="1" t="s">
        <v>14</v>
      </c>
      <c r="Q40" s="1" t="s">
        <v>16</v>
      </c>
      <c r="R40" s="1" t="s">
        <v>17</v>
      </c>
      <c r="S40" s="1" t="s">
        <v>18</v>
      </c>
      <c r="T40" s="1" t="s">
        <v>19</v>
      </c>
      <c r="U40" s="1" t="s">
        <v>24</v>
      </c>
      <c r="V40" s="1" t="s">
        <v>26</v>
      </c>
      <c r="W40" s="1" t="s">
        <v>25</v>
      </c>
      <c r="X40" s="1" t="s">
        <v>29</v>
      </c>
      <c r="Y40" s="1" t="s">
        <v>30</v>
      </c>
    </row>
    <row r="41" spans="1:25" x14ac:dyDescent="0.3">
      <c r="B41" t="s">
        <v>15</v>
      </c>
      <c r="C41">
        <f>AVERAGE(C40:L40)</f>
        <v>606.20000000000005</v>
      </c>
      <c r="O41" t="s">
        <v>15</v>
      </c>
      <c r="P41">
        <v>462.6</v>
      </c>
      <c r="Q41">
        <v>474.4</v>
      </c>
      <c r="R41">
        <v>488.5</v>
      </c>
      <c r="S41">
        <v>470.1</v>
      </c>
      <c r="T41">
        <v>427.6</v>
      </c>
      <c r="U41">
        <v>606.20000000000005</v>
      </c>
      <c r="V41">
        <v>451.4</v>
      </c>
      <c r="W41">
        <v>465.2</v>
      </c>
      <c r="X41">
        <v>412.5</v>
      </c>
      <c r="Y41">
        <v>413.3</v>
      </c>
    </row>
    <row r="42" spans="1:25" x14ac:dyDescent="0.3">
      <c r="B42" t="s">
        <v>21</v>
      </c>
      <c r="C42">
        <f>MIN(C40:L40)</f>
        <v>549</v>
      </c>
      <c r="O42" t="s">
        <v>21</v>
      </c>
      <c r="P42">
        <v>393</v>
      </c>
      <c r="Q42">
        <v>448</v>
      </c>
      <c r="R42">
        <v>448</v>
      </c>
      <c r="S42">
        <v>404</v>
      </c>
      <c r="T42">
        <v>372</v>
      </c>
      <c r="U42">
        <v>549</v>
      </c>
      <c r="V42">
        <v>414</v>
      </c>
      <c r="W42">
        <v>437</v>
      </c>
      <c r="X42">
        <v>377</v>
      </c>
      <c r="Y42">
        <v>388</v>
      </c>
    </row>
    <row r="43" spans="1:25" x14ac:dyDescent="0.3">
      <c r="B43" t="s">
        <v>22</v>
      </c>
      <c r="C43">
        <f>MAX(C40:L40)</f>
        <v>636</v>
      </c>
      <c r="O43" t="s">
        <v>22</v>
      </c>
      <c r="P43">
        <v>507</v>
      </c>
      <c r="Q43">
        <v>511</v>
      </c>
      <c r="R43">
        <v>546</v>
      </c>
      <c r="S43">
        <v>523</v>
      </c>
      <c r="T43">
        <v>500</v>
      </c>
      <c r="U43">
        <v>636</v>
      </c>
      <c r="V43">
        <v>494</v>
      </c>
      <c r="W43">
        <v>500</v>
      </c>
      <c r="X43">
        <v>452</v>
      </c>
      <c r="Y43">
        <v>463</v>
      </c>
    </row>
    <row r="44" spans="1:25" x14ac:dyDescent="0.3">
      <c r="B44" t="s">
        <v>23</v>
      </c>
      <c r="C44">
        <f>_xlfn.STDEV.P(C40:L40)</f>
        <v>25.572641631243343</v>
      </c>
      <c r="O44" t="s">
        <v>23</v>
      </c>
      <c r="P44" s="2">
        <v>38.588081061384742</v>
      </c>
      <c r="Q44" s="2">
        <v>18.784035775093702</v>
      </c>
      <c r="R44" s="2">
        <v>30.454063768239536</v>
      </c>
      <c r="S44" s="2">
        <v>40.379326393589089</v>
      </c>
      <c r="T44" s="2">
        <v>35.415250952096891</v>
      </c>
      <c r="U44" s="2">
        <v>25.572641631243343</v>
      </c>
      <c r="V44" s="2">
        <v>23.221541723150082</v>
      </c>
      <c r="W44" s="2">
        <v>18.502972734131131</v>
      </c>
      <c r="X44" s="2">
        <v>21.62059203629725</v>
      </c>
      <c r="Y44" s="2">
        <v>19.879889335708082</v>
      </c>
    </row>
    <row r="45" spans="1:25" x14ac:dyDescent="0.3">
      <c r="O45" t="s">
        <v>35</v>
      </c>
      <c r="P45">
        <f>P41-372</f>
        <v>90.600000000000023</v>
      </c>
      <c r="Q45">
        <f t="shared" ref="Q45:Y45" si="0">Q41-372</f>
        <v>102.39999999999998</v>
      </c>
      <c r="R45">
        <f t="shared" si="0"/>
        <v>116.5</v>
      </c>
      <c r="S45">
        <f t="shared" si="0"/>
        <v>98.100000000000023</v>
      </c>
      <c r="T45">
        <f t="shared" si="0"/>
        <v>55.600000000000023</v>
      </c>
      <c r="U45">
        <f t="shared" si="0"/>
        <v>234.20000000000005</v>
      </c>
      <c r="V45">
        <f t="shared" si="0"/>
        <v>79.399999999999977</v>
      </c>
      <c r="W45">
        <f t="shared" si="0"/>
        <v>93.199999999999989</v>
      </c>
      <c r="X45">
        <f t="shared" si="0"/>
        <v>40.5</v>
      </c>
      <c r="Y45">
        <f t="shared" si="0"/>
        <v>41.300000000000011</v>
      </c>
    </row>
    <row r="46" spans="1:25" x14ac:dyDescent="0.3">
      <c r="B46" s="1" t="s">
        <v>26</v>
      </c>
      <c r="C46">
        <v>450</v>
      </c>
      <c r="D46">
        <v>461</v>
      </c>
      <c r="E46">
        <v>494</v>
      </c>
      <c r="F46">
        <v>465</v>
      </c>
      <c r="G46">
        <v>420</v>
      </c>
      <c r="H46">
        <v>445</v>
      </c>
      <c r="I46">
        <v>432</v>
      </c>
      <c r="J46">
        <v>471</v>
      </c>
      <c r="K46">
        <v>462</v>
      </c>
      <c r="L46">
        <v>414</v>
      </c>
    </row>
    <row r="47" spans="1:25" x14ac:dyDescent="0.3">
      <c r="B47" t="s">
        <v>15</v>
      </c>
      <c r="C47">
        <f>AVERAGE(C46:L46)</f>
        <v>451.4</v>
      </c>
      <c r="O47" s="1"/>
    </row>
    <row r="48" spans="1:25" x14ac:dyDescent="0.3">
      <c r="B48" t="s">
        <v>21</v>
      </c>
      <c r="C48">
        <f>MIN(C46:L46)</f>
        <v>414</v>
      </c>
    </row>
    <row r="49" spans="1:16" x14ac:dyDescent="0.3">
      <c r="B49" t="s">
        <v>22</v>
      </c>
      <c r="C49">
        <f>MAX(C46:L46)</f>
        <v>494</v>
      </c>
    </row>
    <row r="50" spans="1:16" x14ac:dyDescent="0.3">
      <c r="B50" t="s">
        <v>23</v>
      </c>
      <c r="C50">
        <f>_xlfn.STDEV.P(C46:L46)</f>
        <v>23.221541723150082</v>
      </c>
    </row>
    <row r="52" spans="1:16" x14ac:dyDescent="0.3">
      <c r="B52" s="1" t="s">
        <v>25</v>
      </c>
      <c r="C52">
        <v>481</v>
      </c>
      <c r="D52">
        <v>470</v>
      </c>
      <c r="E52">
        <v>500</v>
      </c>
      <c r="F52">
        <v>478</v>
      </c>
      <c r="G52">
        <v>446</v>
      </c>
      <c r="H52">
        <v>437</v>
      </c>
      <c r="I52">
        <v>444</v>
      </c>
      <c r="J52">
        <v>466</v>
      </c>
      <c r="K52">
        <v>456</v>
      </c>
      <c r="L52">
        <v>474</v>
      </c>
      <c r="O52" s="1" t="s">
        <v>17</v>
      </c>
      <c r="P52">
        <v>497</v>
      </c>
    </row>
    <row r="53" spans="1:16" x14ac:dyDescent="0.3">
      <c r="B53" t="s">
        <v>15</v>
      </c>
      <c r="C53">
        <f>AVERAGE(C52:L52)</f>
        <v>465.2</v>
      </c>
      <c r="O53" t="s">
        <v>15</v>
      </c>
      <c r="P53">
        <v>488.5</v>
      </c>
    </row>
    <row r="54" spans="1:16" x14ac:dyDescent="0.3">
      <c r="B54" t="s">
        <v>21</v>
      </c>
      <c r="C54">
        <f>MIN(C52:L52)</f>
        <v>437</v>
      </c>
      <c r="O54" t="s">
        <v>21</v>
      </c>
      <c r="P54">
        <v>448</v>
      </c>
    </row>
    <row r="55" spans="1:16" x14ac:dyDescent="0.3">
      <c r="B55" t="s">
        <v>22</v>
      </c>
      <c r="C55">
        <f>MAX(C52:L52)</f>
        <v>500</v>
      </c>
      <c r="O55" t="s">
        <v>22</v>
      </c>
      <c r="P55">
        <v>546</v>
      </c>
    </row>
    <row r="56" spans="1:16" x14ac:dyDescent="0.3">
      <c r="B56" t="s">
        <v>23</v>
      </c>
      <c r="C56">
        <f>_xlfn.STDEV.P(C52:L52)</f>
        <v>18.502972734131131</v>
      </c>
      <c r="O56" t="s">
        <v>23</v>
      </c>
      <c r="P56">
        <v>30.454063768239536</v>
      </c>
    </row>
    <row r="58" spans="1:16" x14ac:dyDescent="0.3">
      <c r="A58" t="s">
        <v>27</v>
      </c>
      <c r="B58" s="1" t="s">
        <v>29</v>
      </c>
      <c r="C58">
        <v>440</v>
      </c>
      <c r="D58">
        <v>377</v>
      </c>
      <c r="E58">
        <v>421</v>
      </c>
      <c r="F58">
        <v>408</v>
      </c>
      <c r="G58">
        <v>413</v>
      </c>
      <c r="H58">
        <v>452</v>
      </c>
      <c r="I58">
        <v>401</v>
      </c>
      <c r="J58">
        <v>398</v>
      </c>
      <c r="K58">
        <v>425</v>
      </c>
      <c r="L58">
        <v>390</v>
      </c>
      <c r="O58" s="1" t="s">
        <v>18</v>
      </c>
      <c r="P58">
        <v>523</v>
      </c>
    </row>
    <row r="59" spans="1:16" x14ac:dyDescent="0.3">
      <c r="B59" t="s">
        <v>15</v>
      </c>
      <c r="C59">
        <f>AVERAGE(C58:L58)</f>
        <v>412.5</v>
      </c>
      <c r="O59" t="s">
        <v>15</v>
      </c>
    </row>
    <row r="60" spans="1:16" x14ac:dyDescent="0.3">
      <c r="B60" t="s">
        <v>21</v>
      </c>
      <c r="C60">
        <f>MIN(C58:L58)</f>
        <v>377</v>
      </c>
      <c r="O60" t="s">
        <v>21</v>
      </c>
    </row>
    <row r="61" spans="1:16" x14ac:dyDescent="0.3">
      <c r="B61" t="s">
        <v>22</v>
      </c>
      <c r="C61">
        <f>MAX(C58:L58)</f>
        <v>452</v>
      </c>
      <c r="O61" t="s">
        <v>22</v>
      </c>
    </row>
    <row r="62" spans="1:16" x14ac:dyDescent="0.3">
      <c r="B62" t="s">
        <v>23</v>
      </c>
      <c r="C62">
        <f>_xlfn.STDEV.P(C58:L58)</f>
        <v>21.62059203629725</v>
      </c>
      <c r="O62" t="s">
        <v>23</v>
      </c>
    </row>
    <row r="63" spans="1:16" x14ac:dyDescent="0.3">
      <c r="O63" s="1" t="s">
        <v>19</v>
      </c>
      <c r="P63">
        <v>417</v>
      </c>
    </row>
    <row r="64" spans="1:16" x14ac:dyDescent="0.3">
      <c r="O64" t="s">
        <v>15</v>
      </c>
    </row>
    <row r="65" spans="2:16" x14ac:dyDescent="0.3">
      <c r="O65" t="s">
        <v>21</v>
      </c>
    </row>
    <row r="66" spans="2:16" x14ac:dyDescent="0.3">
      <c r="O66" t="s">
        <v>22</v>
      </c>
    </row>
    <row r="67" spans="2:16" x14ac:dyDescent="0.3">
      <c r="O67" t="s">
        <v>23</v>
      </c>
    </row>
    <row r="69" spans="2:16" x14ac:dyDescent="0.3">
      <c r="O69" s="1" t="s">
        <v>24</v>
      </c>
      <c r="P69">
        <v>549</v>
      </c>
    </row>
    <row r="70" spans="2:16" x14ac:dyDescent="0.3">
      <c r="O70" t="s">
        <v>15</v>
      </c>
    </row>
    <row r="71" spans="2:16" x14ac:dyDescent="0.3">
      <c r="O71" t="s">
        <v>21</v>
      </c>
    </row>
    <row r="72" spans="2:16" x14ac:dyDescent="0.3">
      <c r="O72" t="s">
        <v>22</v>
      </c>
    </row>
    <row r="73" spans="2:16" x14ac:dyDescent="0.3">
      <c r="O73" t="s">
        <v>23</v>
      </c>
    </row>
    <row r="75" spans="2:16" x14ac:dyDescent="0.3">
      <c r="B75" s="1" t="s">
        <v>30</v>
      </c>
      <c r="C75">
        <v>388</v>
      </c>
      <c r="D75">
        <v>398</v>
      </c>
      <c r="E75">
        <v>463</v>
      </c>
      <c r="F75">
        <v>405</v>
      </c>
      <c r="G75">
        <v>406</v>
      </c>
      <c r="H75">
        <v>407</v>
      </c>
      <c r="I75">
        <v>401</v>
      </c>
      <c r="J75">
        <v>428</v>
      </c>
      <c r="K75">
        <v>422</v>
      </c>
      <c r="L75">
        <v>415</v>
      </c>
      <c r="O75" s="1" t="s">
        <v>26</v>
      </c>
      <c r="P75">
        <v>450</v>
      </c>
    </row>
    <row r="76" spans="2:16" x14ac:dyDescent="0.3">
      <c r="B76" t="s">
        <v>15</v>
      </c>
      <c r="C76">
        <f>AVERAGE(C75:L75)</f>
        <v>413.3</v>
      </c>
      <c r="O76" t="s">
        <v>15</v>
      </c>
    </row>
    <row r="77" spans="2:16" x14ac:dyDescent="0.3">
      <c r="B77" t="s">
        <v>21</v>
      </c>
      <c r="C77">
        <f>MIN(C75:L75)</f>
        <v>388</v>
      </c>
      <c r="O77" t="s">
        <v>21</v>
      </c>
    </row>
    <row r="78" spans="2:16" x14ac:dyDescent="0.3">
      <c r="B78" t="s">
        <v>22</v>
      </c>
      <c r="C78">
        <f>MAX(C75:L75)</f>
        <v>463</v>
      </c>
      <c r="O78" t="s">
        <v>22</v>
      </c>
    </row>
    <row r="79" spans="2:16" x14ac:dyDescent="0.3">
      <c r="B79" t="s">
        <v>23</v>
      </c>
      <c r="C79">
        <f>_xlfn.STDEV.P(C75:L75)</f>
        <v>19.879889335708082</v>
      </c>
      <c r="O79" t="s">
        <v>23</v>
      </c>
    </row>
    <row r="81" spans="15:16" x14ac:dyDescent="0.3">
      <c r="O81" s="1" t="s">
        <v>25</v>
      </c>
      <c r="P81">
        <v>481</v>
      </c>
    </row>
    <row r="82" spans="15:16" x14ac:dyDescent="0.3">
      <c r="O82" t="s">
        <v>15</v>
      </c>
    </row>
    <row r="83" spans="15:16" x14ac:dyDescent="0.3">
      <c r="O83" t="s">
        <v>21</v>
      </c>
    </row>
    <row r="84" spans="15:16" x14ac:dyDescent="0.3">
      <c r="O84" t="s">
        <v>22</v>
      </c>
    </row>
    <row r="85" spans="15:16" x14ac:dyDescent="0.3">
      <c r="O85" t="s">
        <v>23</v>
      </c>
    </row>
    <row r="87" spans="15:16" x14ac:dyDescent="0.3">
      <c r="O87" s="1" t="s">
        <v>29</v>
      </c>
      <c r="P87">
        <v>440</v>
      </c>
    </row>
    <row r="88" spans="15:16" x14ac:dyDescent="0.3">
      <c r="O88" t="s">
        <v>15</v>
      </c>
      <c r="P88">
        <v>412.5</v>
      </c>
    </row>
    <row r="89" spans="15:16" x14ac:dyDescent="0.3">
      <c r="O89" t="s">
        <v>21</v>
      </c>
      <c r="P89">
        <v>377</v>
      </c>
    </row>
    <row r="90" spans="15:16" x14ac:dyDescent="0.3">
      <c r="O90" t="s">
        <v>22</v>
      </c>
      <c r="P90">
        <v>452</v>
      </c>
    </row>
    <row r="91" spans="15:16" x14ac:dyDescent="0.3">
      <c r="O91" t="s">
        <v>23</v>
      </c>
      <c r="P91">
        <v>21.62059203629725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Meise, Christoph</dc:creator>
  <cp:lastModifiedBy>Meise, Christoph</cp:lastModifiedBy>
  <dcterms:created xsi:type="dcterms:W3CDTF">2018-05-25T08:32:23Z</dcterms:created>
  <dcterms:modified xsi:type="dcterms:W3CDTF">2018-05-26T09:51:37Z</dcterms:modified>
</cp:coreProperties>
</file>