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062400\Documents\FU-Berlin\Meta&amp;Sim\Metaheuristiken\"/>
    </mc:Choice>
  </mc:AlternateContent>
  <bookViews>
    <workbookView xWindow="0" yWindow="0" windowWidth="14112" windowHeight="499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25" i="1" l="1"/>
  <c r="F166" i="1"/>
  <c r="G166" i="1"/>
  <c r="D166" i="1"/>
  <c r="C166" i="1"/>
  <c r="C139" i="1"/>
  <c r="C138" i="1"/>
  <c r="Y122" i="1"/>
  <c r="V122" i="1"/>
  <c r="Q122" i="1"/>
  <c r="X122" i="1"/>
  <c r="W122" i="1"/>
  <c r="U122" i="1"/>
  <c r="T122" i="1"/>
  <c r="S122" i="1"/>
  <c r="R122" i="1"/>
  <c r="P122" i="1"/>
  <c r="C133" i="1"/>
  <c r="C132" i="1"/>
  <c r="C131" i="1"/>
  <c r="C130" i="1"/>
  <c r="C127" i="1"/>
  <c r="C126" i="1"/>
  <c r="C125" i="1"/>
  <c r="C124" i="1"/>
  <c r="C121" i="1"/>
  <c r="C120" i="1"/>
  <c r="C119" i="1"/>
  <c r="C118" i="1"/>
  <c r="C115" i="1"/>
  <c r="C114" i="1"/>
  <c r="C113" i="1"/>
  <c r="C112" i="1"/>
  <c r="C109" i="1"/>
  <c r="C108" i="1"/>
  <c r="C107" i="1"/>
  <c r="C106" i="1"/>
  <c r="C103" i="1"/>
  <c r="C102" i="1"/>
  <c r="C101" i="1"/>
  <c r="C100" i="1"/>
  <c r="C97" i="1"/>
  <c r="C96" i="1"/>
  <c r="C95" i="1"/>
  <c r="C94" i="1"/>
  <c r="C91" i="1"/>
  <c r="C90" i="1"/>
  <c r="C89" i="1"/>
  <c r="C88" i="1"/>
  <c r="C85" i="1"/>
  <c r="C84" i="1"/>
  <c r="C83" i="1"/>
  <c r="C82" i="1"/>
  <c r="Y45" i="1" l="1"/>
  <c r="X45" i="1"/>
  <c r="W45" i="1"/>
  <c r="V45" i="1"/>
  <c r="U45" i="1"/>
  <c r="T45" i="1"/>
  <c r="S45" i="1"/>
  <c r="R45" i="1"/>
  <c r="Q45" i="1"/>
  <c r="P45" i="1"/>
  <c r="C79" i="1" l="1"/>
  <c r="C78" i="1"/>
  <c r="C77" i="1"/>
  <c r="C76" i="1"/>
  <c r="C62" i="1"/>
  <c r="C61" i="1"/>
  <c r="C60" i="1"/>
  <c r="C59" i="1"/>
  <c r="C56" i="1"/>
  <c r="C55" i="1"/>
  <c r="C54" i="1"/>
  <c r="C53" i="1"/>
  <c r="C50" i="1"/>
  <c r="C49" i="1"/>
  <c r="C48" i="1"/>
  <c r="C47" i="1"/>
  <c r="C44" i="1"/>
  <c r="C43" i="1"/>
  <c r="C42" i="1"/>
  <c r="C41" i="1"/>
  <c r="C38" i="1"/>
  <c r="C33" i="1"/>
  <c r="C16" i="1"/>
  <c r="C22" i="1"/>
  <c r="C27" i="1"/>
  <c r="C15" i="1"/>
  <c r="C14" i="1"/>
  <c r="C37" i="1"/>
  <c r="C36" i="1"/>
  <c r="C32" i="1"/>
  <c r="C31" i="1"/>
  <c r="C26" i="1"/>
  <c r="C25" i="1"/>
  <c r="C21" i="1"/>
  <c r="C20" i="1"/>
  <c r="C35" i="1"/>
  <c r="C30" i="1"/>
  <c r="C24" i="1"/>
  <c r="C19" i="1"/>
  <c r="C13" i="1"/>
</calcChain>
</file>

<file path=xl/sharedStrings.xml><?xml version="1.0" encoding="utf-8"?>
<sst xmlns="http://schemas.openxmlformats.org/spreadsheetml/2006/main" count="198" uniqueCount="70">
  <si>
    <t>population-size</t>
  </si>
  <si>
    <t>tournament-size</t>
  </si>
  <si>
    <t>mutation-rate</t>
  </si>
  <si>
    <t>number-of-cycles</t>
  </si>
  <si>
    <t>crossover-rate</t>
  </si>
  <si>
    <t>preserve-common</t>
  </si>
  <si>
    <t>swap-mutation</t>
  </si>
  <si>
    <t>je höher desto langsamer (mehr Rechenleistung notwendig), aber bessere Ergebnisse</t>
  </si>
  <si>
    <t>je höher desto länger wird gerechnet - vor allem zusammen mit hoher diversifikation gute ergebnisse</t>
  </si>
  <si>
    <t>Anzahl ausgewählter Lösungen die gegeneinander antreten (bewertet nach Fitness), höhere Werte tendenziell schlechtere Ergebnisse</t>
  </si>
  <si>
    <t>Zufällige veränderung von einzelnen Lösungen, mehr diversifikation von indiviuen</t>
  </si>
  <si>
    <t>mehr diversifikation zwischen Lösungen untereinander</t>
  </si>
  <si>
    <t xml:space="preserve">zwei zufällige Orte innerhalb einer Lösung werden getauscht - Diversifikation </t>
  </si>
  <si>
    <t>gleiche Verbindungen der Elternlösungen im Kind erhalten</t>
  </si>
  <si>
    <t>normal</t>
  </si>
  <si>
    <t>average fitness</t>
  </si>
  <si>
    <t>torunament size 10</t>
  </si>
  <si>
    <t>mutation rate 30</t>
  </si>
  <si>
    <t>mutation rate 10</t>
  </si>
  <si>
    <t>crossover rate 90</t>
  </si>
  <si>
    <t>rechenzeit</t>
  </si>
  <si>
    <t>min fitness</t>
  </si>
  <si>
    <t>max fitness</t>
  </si>
  <si>
    <t>Standardabweichung</t>
  </si>
  <si>
    <t>crossover rate 10</t>
  </si>
  <si>
    <t>swap-mutation off</t>
  </si>
  <si>
    <t>preserve-common off</t>
  </si>
  <si>
    <t>slow</t>
  </si>
  <si>
    <t>fast</t>
  </si>
  <si>
    <t>pop-size 200</t>
  </si>
  <si>
    <t>super run</t>
  </si>
  <si>
    <t>Referenzwert</t>
  </si>
  <si>
    <t>Turniergröße = 10</t>
  </si>
  <si>
    <t>Mutationsrate = 30</t>
  </si>
  <si>
    <t>Mutationsrate = 10</t>
  </si>
  <si>
    <t>Crossoverrate = 90</t>
  </si>
  <si>
    <t>Crossoverrate = 10</t>
  </si>
  <si>
    <t>Preserve-Common-Links = Off</t>
  </si>
  <si>
    <t>Swap-mutation = Off</t>
  </si>
  <si>
    <t>Populationsgröße = 200</t>
  </si>
  <si>
    <t>Parametermix</t>
  </si>
  <si>
    <t>Durchschn. Fitn.-Abweichung vom Bestwert</t>
  </si>
  <si>
    <t>Shark919</t>
  </si>
  <si>
    <t>roulette</t>
  </si>
  <si>
    <t>mapped crossover</t>
  </si>
  <si>
    <t>elitism</t>
  </si>
  <si>
    <t>environment (5)</t>
  </si>
  <si>
    <t>environment (50)</t>
  </si>
  <si>
    <t>environment (25)</t>
  </si>
  <si>
    <t>elitism+roulette</t>
  </si>
  <si>
    <t>super run 2 (sr 1 + elitism)</t>
  </si>
  <si>
    <t>super run 3 (sr2+mut28+cor70)</t>
  </si>
  <si>
    <t>Roulette = On</t>
  </si>
  <si>
    <t>Mapped Crossover</t>
  </si>
  <si>
    <t>Elitism</t>
  </si>
  <si>
    <t>Env. Selection (size=5)</t>
  </si>
  <si>
    <t>Env. Selection (size=25)</t>
  </si>
  <si>
    <t>Env. Selection (size=50)</t>
  </si>
  <si>
    <t>Elitism, Roulette = On</t>
  </si>
  <si>
    <t>Parametermix (Elitism=On)</t>
  </si>
  <si>
    <t>ohne</t>
  </si>
  <si>
    <t>mit elitismus</t>
  </si>
  <si>
    <t>avg ohne</t>
  </si>
  <si>
    <t>avg mit</t>
  </si>
  <si>
    <t>w/o</t>
  </si>
  <si>
    <t>w</t>
  </si>
  <si>
    <t>SR3</t>
  </si>
  <si>
    <t>SR3 vanilla</t>
  </si>
  <si>
    <t>Parametermix-2-Referenz (Mutation=28, Crossov. rate=70)</t>
  </si>
  <si>
    <t>Parametermix-2 (Elitism=On)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</si>
</sst>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Sheet1!$P$40</c:f>
              <c:strCache>
                <c:ptCount val="1"/>
                <c:pt idx="0">
                  <c:v>Referenzwert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Sheet1!$O$44</c:f>
              <c:strCache>
                <c:ptCount val="1"/>
                <c:pt idx="0">
                  <c:v>Standardabweichung</c:v>
                </c:pt>
              </c:strCache>
            </c:strRef>
          </c:cat>
          <c:val>
            <c:numRef>
              <c:f>Sheet1!$P$44</c:f>
              <c:numCache>
                <c:formatCode>0.0</c:formatCode>
                <c:ptCount val="1"/>
                <c:pt idx="0">
                  <c:v>38.588081061384742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7-4326-9FE4-9CB68738AB25}"/>
            </c:ext>
          </c:extLst>
        </c:ser>
        <c:ser>
          <c:idx val="1"/>
          <c:order val="1"/>
          <c:tx>
            <c:strRef>
              <c:f>Sheet1!$Q$40</c:f>
              <c:strCache>
                <c:ptCount val="1"/>
                <c:pt idx="0">
                  <c:v>Turniergröße = 10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Sheet1!$O$44</c:f>
              <c:strCache>
                <c:ptCount val="1"/>
                <c:pt idx="0">
                  <c:v>Standardabweichung</c:v>
                </c:pt>
              </c:strCache>
            </c:strRef>
          </c:cat>
          <c:val>
            <c:numRef>
              <c:f>Sheet1!$Q$44</c:f>
              <c:numCache>
                <c:formatCode>0.0</c:formatCode>
                <c:ptCount val="1"/>
                <c:pt idx="0">
                  <c:v>18.784035775093699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77-4326-9FE4-9CB68738AB25}"/>
            </c:ext>
          </c:extLst>
        </c:ser>
        <c:ser>
          <c:idx val="2"/>
          <c:order val="2"/>
          <c:tx>
            <c:strRef>
              <c:f>Sheet1!$R$40</c:f>
              <c:strCache>
                <c:ptCount val="1"/>
                <c:pt idx="0">
                  <c:v>Mutationsrate = 30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Sheet1!$O$44</c:f>
              <c:strCache>
                <c:ptCount val="1"/>
                <c:pt idx="0">
                  <c:v>Standardabweichung</c:v>
                </c:pt>
              </c:strCache>
            </c:strRef>
          </c:cat>
          <c:val>
            <c:numRef>
              <c:f>Sheet1!$R$44</c:f>
              <c:numCache>
                <c:formatCode>0.0</c:formatCode>
                <c:ptCount val="1"/>
                <c:pt idx="0">
                  <c:v>30.454063768239536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77-4326-9FE4-9CB68738AB25}"/>
            </c:ext>
          </c:extLst>
        </c:ser>
        <c:ser>
          <c:idx val="3"/>
          <c:order val="3"/>
          <c:tx>
            <c:strRef>
              <c:f>Sheet1!$S$40</c:f>
              <c:strCache>
                <c:ptCount val="1"/>
                <c:pt idx="0">
                  <c:v>Mutationsrate = 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Sheet1!$O$44</c:f>
              <c:strCache>
                <c:ptCount val="1"/>
                <c:pt idx="0">
                  <c:v>Standardabweichung</c:v>
                </c:pt>
              </c:strCache>
            </c:strRef>
          </c:cat>
          <c:val>
            <c:numRef>
              <c:f>Sheet1!$S$44</c:f>
              <c:numCache>
                <c:formatCode>0.0</c:formatCode>
                <c:ptCount val="1"/>
                <c:pt idx="0">
                  <c:v>40.379326393589089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77-4326-9FE4-9CB68738AB25}"/>
            </c:ext>
          </c:extLst>
        </c:ser>
        <c:ser>
          <c:idx val="4"/>
          <c:order val="4"/>
          <c:tx>
            <c:strRef>
              <c:f>Sheet1!$T$40</c:f>
              <c:strCache>
                <c:ptCount val="1"/>
                <c:pt idx="0">
                  <c:v>Crossoverrate = 90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Sheet1!$O$44</c:f>
              <c:strCache>
                <c:ptCount val="1"/>
                <c:pt idx="0">
                  <c:v>Standardabweichung</c:v>
                </c:pt>
              </c:strCache>
            </c:strRef>
          </c:cat>
          <c:val>
            <c:numRef>
              <c:f>Sheet1!$T$44</c:f>
              <c:numCache>
                <c:formatCode>0.0</c:formatCode>
                <c:ptCount val="1"/>
                <c:pt idx="0">
                  <c:v>35.415250952096891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77-4326-9FE4-9CB68738AB25}"/>
            </c:ext>
          </c:extLst>
        </c:ser>
        <c:ser>
          <c:idx val="5"/>
          <c:order val="5"/>
          <c:tx>
            <c:strRef>
              <c:f>Sheet1!$U$40</c:f>
              <c:strCache>
                <c:ptCount val="1"/>
                <c:pt idx="0">
                  <c:v>Crossoverrate = 10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Sheet1!$O$44</c:f>
              <c:strCache>
                <c:ptCount val="1"/>
                <c:pt idx="0">
                  <c:v>Standardabweichung</c:v>
                </c:pt>
              </c:strCache>
            </c:strRef>
          </c:cat>
          <c:val>
            <c:numRef>
              <c:f>Sheet1!$U$44</c:f>
              <c:numCache>
                <c:formatCode>0.0</c:formatCode>
                <c:ptCount val="1"/>
                <c:pt idx="0">
                  <c:v>25.572641631243343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77-4326-9FE4-9CB68738AB25}"/>
            </c:ext>
          </c:extLst>
        </c:ser>
        <c:ser>
          <c:idx val="6"/>
          <c:order val="6"/>
          <c:tx>
            <c:strRef>
              <c:f>Sheet1!$V$40</c:f>
              <c:strCache>
                <c:ptCount val="1"/>
                <c:pt idx="0">
                  <c:v>Preserve-Common-Links = Off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Sheet1!$O$44</c:f>
              <c:strCache>
                <c:ptCount val="1"/>
                <c:pt idx="0">
                  <c:v>Standardabweichung</c:v>
                </c:pt>
              </c:strCache>
            </c:strRef>
          </c:cat>
          <c:val>
            <c:numRef>
              <c:f>Sheet1!$V$44</c:f>
              <c:numCache>
                <c:formatCode>0.0</c:formatCode>
                <c:ptCount val="1"/>
                <c:pt idx="0">
                  <c:v>23.221541723150082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277-4326-9FE4-9CB68738AB25}"/>
            </c:ext>
          </c:extLst>
        </c:ser>
        <c:ser>
          <c:idx val="7"/>
          <c:order val="7"/>
          <c:tx>
            <c:strRef>
              <c:f>Sheet1!$W$40</c:f>
              <c:strCache>
                <c:ptCount val="1"/>
                <c:pt idx="0">
                  <c:v>Swap-mutation = Off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Sheet1!$O$44</c:f>
              <c:strCache>
                <c:ptCount val="1"/>
                <c:pt idx="0">
                  <c:v>Standardabweichung</c:v>
                </c:pt>
              </c:strCache>
            </c:strRef>
          </c:cat>
          <c:val>
            <c:numRef>
              <c:f>Sheet1!$W$44</c:f>
              <c:numCache>
                <c:formatCode>0.0</c:formatCode>
                <c:ptCount val="1"/>
                <c:pt idx="0">
                  <c:v>18.502972734131131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277-4326-9FE4-9CB68738AB25}"/>
            </c:ext>
          </c:extLst>
        </c:ser>
        <c:ser>
          <c:idx val="8"/>
          <c:order val="8"/>
          <c:tx>
            <c:strRef>
              <c:f>Sheet1!$X$40</c:f>
              <c:strCache>
                <c:ptCount val="1"/>
                <c:pt idx="0">
                  <c:v>Populationsgröße = 200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Sheet1!$O$44</c:f>
              <c:strCache>
                <c:ptCount val="1"/>
                <c:pt idx="0">
                  <c:v>Standardabweichung</c:v>
                </c:pt>
              </c:strCache>
            </c:strRef>
          </c:cat>
          <c:val>
            <c:numRef>
              <c:f>Sheet1!$X$44</c:f>
              <c:numCache>
                <c:formatCode>0.0</c:formatCode>
                <c:ptCount val="1"/>
                <c:pt idx="0">
                  <c:v>21.62059203629725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277-4326-9FE4-9CB68738AB25}"/>
            </c:ext>
          </c:extLst>
        </c:ser>
        <c:ser>
          <c:idx val="9"/>
          <c:order val="9"/>
          <c:tx>
            <c:strRef>
              <c:f>Sheet1!$Y$40</c:f>
              <c:strCache>
                <c:ptCount val="1"/>
                <c:pt idx="0">
                  <c:v>Parametermix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Sheet1!$O$44</c:f>
              <c:strCache>
                <c:ptCount val="1"/>
                <c:pt idx="0">
                  <c:v>Standardabweichung</c:v>
                </c:pt>
              </c:strCache>
            </c:strRef>
          </c:cat>
          <c:val>
            <c:numRef>
              <c:f>Sheet1!$Y$44</c:f>
              <c:numCache>
                <c:formatCode>0.0</c:formatCode>
                <c:ptCount val="1"/>
                <c:pt idx="0">
                  <c:v>19.879889335708082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277-4326-9FE4-9CB68738AB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7841864"/>
        <c:axId val="607840552"/>
      </c:barChart>
      <c:catAx>
        <c:axId val="60784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40552"/>
        <c:crosses val="autoZero"/>
        <c:auto val="1"/>
        <c:lblAlgn val="ctr"/>
        <c:lblOffset val="100"/>
        <c:noMultiLvlLbl val="0"/>
      </c:catAx>
      <c:valAx>
        <c:axId val="60784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4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462006014430404E-2"/>
          <c:y val="0.73235818150468412"/>
          <c:w val="0.80257738531671396"/>
          <c:h val="0.267641818495315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Sheet1!$P$40</c:f>
              <c:strCache>
                <c:ptCount val="1"/>
                <c:pt idx="0">
                  <c:v>Referenzwert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Sheet1!$O$45</c:f>
              <c:strCache>
                <c:ptCount val="1"/>
                <c:pt idx="0">
                  <c:v>Durchschn. Fitn.-Abweichung vom Bestwert</c:v>
                </c:pt>
              </c:strCache>
            </c:strRef>
          </c:cat>
          <c:val>
            <c:numRef>
              <c:f>Sheet1!$P$45</c:f>
              <c:numCache>
                <c:formatCode>General</c:formatCode>
                <c:ptCount val="1"/>
                <c:pt idx="0">
                  <c:v>97.400000000000034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68-4F54-BF29-F4883DA80C1C}"/>
            </c:ext>
          </c:extLst>
        </c:ser>
        <c:ser>
          <c:idx val="1"/>
          <c:order val="1"/>
          <c:tx>
            <c:strRef>
              <c:f>Sheet1!$Q$40</c:f>
              <c:strCache>
                <c:ptCount val="1"/>
                <c:pt idx="0">
                  <c:v>Turniergröße = 10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Sheet1!$O$45</c:f>
              <c:strCache>
                <c:ptCount val="1"/>
                <c:pt idx="0">
                  <c:v>Durchschn. Fitn.-Abweichung vom Bestwert</c:v>
                </c:pt>
              </c:strCache>
            </c:strRef>
          </c:cat>
          <c:val>
            <c:numRef>
              <c:f>Sheet1!$Q$45</c:f>
              <c:numCache>
                <c:formatCode>General</c:formatCode>
                <c:ptCount val="1"/>
                <c:pt idx="0">
                  <c:v>109.19999999999999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68-4F54-BF29-F4883DA80C1C}"/>
            </c:ext>
          </c:extLst>
        </c:ser>
        <c:ser>
          <c:idx val="2"/>
          <c:order val="2"/>
          <c:tx>
            <c:strRef>
              <c:f>Sheet1!$R$40</c:f>
              <c:strCache>
                <c:ptCount val="1"/>
                <c:pt idx="0">
                  <c:v>Mutationsrate = 30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Sheet1!$O$45</c:f>
              <c:strCache>
                <c:ptCount val="1"/>
                <c:pt idx="0">
                  <c:v>Durchschn. Fitn.-Abweichung vom Bestwert</c:v>
                </c:pt>
              </c:strCache>
            </c:strRef>
          </c:cat>
          <c:val>
            <c:numRef>
              <c:f>Sheet1!$R$45</c:f>
              <c:numCache>
                <c:formatCode>General</c:formatCode>
                <c:ptCount val="1"/>
                <c:pt idx="0">
                  <c:v>123.30000000000001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68-4F54-BF29-F4883DA80C1C}"/>
            </c:ext>
          </c:extLst>
        </c:ser>
        <c:ser>
          <c:idx val="3"/>
          <c:order val="3"/>
          <c:tx>
            <c:strRef>
              <c:f>Sheet1!$S$40</c:f>
              <c:strCache>
                <c:ptCount val="1"/>
                <c:pt idx="0">
                  <c:v>Mutationsrate = 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Sheet1!$O$45</c:f>
              <c:strCache>
                <c:ptCount val="1"/>
                <c:pt idx="0">
                  <c:v>Durchschn. Fitn.-Abweichung vom Bestwert</c:v>
                </c:pt>
              </c:strCache>
            </c:strRef>
          </c:cat>
          <c:val>
            <c:numRef>
              <c:f>Sheet1!$S$45</c:f>
              <c:numCache>
                <c:formatCode>General</c:formatCode>
                <c:ptCount val="1"/>
                <c:pt idx="0">
                  <c:v>104.90000000000003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68-4F54-BF29-F4883DA80C1C}"/>
            </c:ext>
          </c:extLst>
        </c:ser>
        <c:ser>
          <c:idx val="4"/>
          <c:order val="4"/>
          <c:tx>
            <c:strRef>
              <c:f>Sheet1!$T$40</c:f>
              <c:strCache>
                <c:ptCount val="1"/>
                <c:pt idx="0">
                  <c:v>Crossoverrate = 90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Sheet1!$O$45</c:f>
              <c:strCache>
                <c:ptCount val="1"/>
                <c:pt idx="0">
                  <c:v>Durchschn. Fitn.-Abweichung vom Bestwert</c:v>
                </c:pt>
              </c:strCache>
            </c:strRef>
          </c:cat>
          <c:val>
            <c:numRef>
              <c:f>Sheet1!$T$45</c:f>
              <c:numCache>
                <c:formatCode>General</c:formatCode>
                <c:ptCount val="1"/>
                <c:pt idx="0">
                  <c:v>62.400000000000034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68-4F54-BF29-F4883DA80C1C}"/>
            </c:ext>
          </c:extLst>
        </c:ser>
        <c:ser>
          <c:idx val="5"/>
          <c:order val="5"/>
          <c:tx>
            <c:strRef>
              <c:f>Sheet1!$U$40</c:f>
              <c:strCache>
                <c:ptCount val="1"/>
                <c:pt idx="0">
                  <c:v>Crossoverrate = 10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Sheet1!$O$45</c:f>
              <c:strCache>
                <c:ptCount val="1"/>
                <c:pt idx="0">
                  <c:v>Durchschn. Fitn.-Abweichung vom Bestwert</c:v>
                </c:pt>
              </c:strCache>
            </c:strRef>
          </c:cat>
          <c:val>
            <c:numRef>
              <c:f>Sheet1!$U$45</c:f>
              <c:numCache>
                <c:formatCode>General</c:formatCode>
                <c:ptCount val="1"/>
                <c:pt idx="0">
                  <c:v>241.00000000000006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068-4F54-BF29-F4883DA80C1C}"/>
            </c:ext>
          </c:extLst>
        </c:ser>
        <c:ser>
          <c:idx val="6"/>
          <c:order val="6"/>
          <c:tx>
            <c:strRef>
              <c:f>Sheet1!$V$40</c:f>
              <c:strCache>
                <c:ptCount val="1"/>
                <c:pt idx="0">
                  <c:v>Preserve-Common-Links = Off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Sheet1!$O$45</c:f>
              <c:strCache>
                <c:ptCount val="1"/>
                <c:pt idx="0">
                  <c:v>Durchschn. Fitn.-Abweichung vom Bestwert</c:v>
                </c:pt>
              </c:strCache>
            </c:strRef>
          </c:cat>
          <c:val>
            <c:numRef>
              <c:f>Sheet1!$V$45</c:f>
              <c:numCache>
                <c:formatCode>General</c:formatCode>
                <c:ptCount val="1"/>
                <c:pt idx="0">
                  <c:v>86.199999999999989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068-4F54-BF29-F4883DA80C1C}"/>
            </c:ext>
          </c:extLst>
        </c:ser>
        <c:ser>
          <c:idx val="7"/>
          <c:order val="7"/>
          <c:tx>
            <c:strRef>
              <c:f>Sheet1!$W$40</c:f>
              <c:strCache>
                <c:ptCount val="1"/>
                <c:pt idx="0">
                  <c:v>Swap-mutation = Off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Sheet1!$O$45</c:f>
              <c:strCache>
                <c:ptCount val="1"/>
                <c:pt idx="0">
                  <c:v>Durchschn. Fitn.-Abweichung vom Bestwert</c:v>
                </c:pt>
              </c:strCache>
            </c:strRef>
          </c:cat>
          <c:val>
            <c:numRef>
              <c:f>Sheet1!$W$45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068-4F54-BF29-F4883DA80C1C}"/>
            </c:ext>
          </c:extLst>
        </c:ser>
        <c:ser>
          <c:idx val="8"/>
          <c:order val="8"/>
          <c:tx>
            <c:strRef>
              <c:f>Sheet1!$X$40</c:f>
              <c:strCache>
                <c:ptCount val="1"/>
                <c:pt idx="0">
                  <c:v>Populationsgröße = 200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Sheet1!$O$45</c:f>
              <c:strCache>
                <c:ptCount val="1"/>
                <c:pt idx="0">
                  <c:v>Durchschn. Fitn.-Abweichung vom Bestwert</c:v>
                </c:pt>
              </c:strCache>
            </c:strRef>
          </c:cat>
          <c:val>
            <c:numRef>
              <c:f>Sheet1!$X$45</c:f>
              <c:numCache>
                <c:formatCode>General</c:formatCode>
                <c:ptCount val="1"/>
                <c:pt idx="0">
                  <c:v>47.300000000000011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068-4F54-BF29-F4883DA80C1C}"/>
            </c:ext>
          </c:extLst>
        </c:ser>
        <c:ser>
          <c:idx val="9"/>
          <c:order val="9"/>
          <c:tx>
            <c:strRef>
              <c:f>Sheet1!$Y$40</c:f>
              <c:strCache>
                <c:ptCount val="1"/>
                <c:pt idx="0">
                  <c:v>Parametermix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Sheet1!$O$45</c:f>
              <c:strCache>
                <c:ptCount val="1"/>
                <c:pt idx="0">
                  <c:v>Durchschn. Fitn.-Abweichung vom Bestwert</c:v>
                </c:pt>
              </c:strCache>
            </c:strRef>
          </c:cat>
          <c:val>
            <c:numRef>
              <c:f>Sheet1!$Y$45</c:f>
              <c:numCache>
                <c:formatCode>General</c:formatCode>
                <c:ptCount val="1"/>
                <c:pt idx="0">
                  <c:v>48.100000000000023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068-4F54-BF29-F4883DA80C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22089816"/>
        <c:axId val="622090144"/>
      </c:barChart>
      <c:catAx>
        <c:axId val="622089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090144"/>
        <c:crosses val="autoZero"/>
        <c:auto val="1"/>
        <c:lblAlgn val="ctr"/>
        <c:lblOffset val="100"/>
        <c:noMultiLvlLbl val="0"/>
      </c:catAx>
      <c:valAx>
        <c:axId val="6220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08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Sheet1!$P$117</c:f>
              <c:strCache>
                <c:ptCount val="1"/>
                <c:pt idx="0">
                  <c:v>Referenzwert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Sheet1!$O$122</c:f>
              <c:strCache>
                <c:ptCount val="1"/>
                <c:pt idx="0">
                  <c:v>Durchschn. Fitn.-Abweichung vom Bestwert</c:v>
                </c:pt>
              </c:strCache>
            </c:strRef>
          </c:cat>
          <c:val>
            <c:numRef>
              <c:f>Sheet1!$P$122</c:f>
              <c:numCache>
                <c:formatCode>General</c:formatCode>
                <c:ptCount val="1"/>
                <c:pt idx="0">
                  <c:v>97.400000000000034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F-4084-8F1C-D2D48A14122C}"/>
            </c:ext>
          </c:extLst>
        </c:ser>
        <c:ser>
          <c:idx val="1"/>
          <c:order val="1"/>
          <c:tx>
            <c:strRef>
              <c:f>Sheet1!$Q$40</c:f>
              <c:strCache>
                <c:ptCount val="1"/>
                <c:pt idx="0">
                  <c:v>Turniergröße = 10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Sheet1!$O$122</c:f>
              <c:strCache>
                <c:ptCount val="1"/>
                <c:pt idx="0">
                  <c:v>Durchschn. Fitn.-Abweichung vom Bestwert</c:v>
                </c:pt>
              </c:strCache>
            </c:strRef>
          </c:cat>
          <c:val>
            <c:numRef>
              <c:f>Sheet1!$Q$122</c:f>
              <c:numCache>
                <c:formatCode>General</c:formatCode>
                <c:ptCount val="1"/>
                <c:pt idx="0">
                  <c:v>131.65714285714284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1F-4084-8F1C-D2D48A14122C}"/>
            </c:ext>
          </c:extLst>
        </c:ser>
        <c:ser>
          <c:idx val="2"/>
          <c:order val="2"/>
          <c:tx>
            <c:strRef>
              <c:f>Sheet1!$R$40</c:f>
              <c:strCache>
                <c:ptCount val="1"/>
                <c:pt idx="0">
                  <c:v>Mutationsrate = 30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Sheet1!$O$122</c:f>
              <c:strCache>
                <c:ptCount val="1"/>
                <c:pt idx="0">
                  <c:v>Durchschn. Fitn.-Abweichung vom Bestwert</c:v>
                </c:pt>
              </c:strCache>
            </c:strRef>
          </c:cat>
          <c:val>
            <c:numRef>
              <c:f>Sheet1!$R$122</c:f>
              <c:numCache>
                <c:formatCode>General</c:formatCode>
                <c:ptCount val="1"/>
                <c:pt idx="0">
                  <c:v>314.2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1F-4084-8F1C-D2D48A14122C}"/>
            </c:ext>
          </c:extLst>
        </c:ser>
        <c:ser>
          <c:idx val="3"/>
          <c:order val="3"/>
          <c:tx>
            <c:strRef>
              <c:f>Sheet1!$S$40</c:f>
              <c:strCache>
                <c:ptCount val="1"/>
                <c:pt idx="0">
                  <c:v>Mutationsrate = 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Sheet1!$O$122</c:f>
              <c:strCache>
                <c:ptCount val="1"/>
                <c:pt idx="0">
                  <c:v>Durchschn. Fitn.-Abweichung vom Bestwert</c:v>
                </c:pt>
              </c:strCache>
            </c:strRef>
          </c:cat>
          <c:val>
            <c:numRef>
              <c:f>Sheet1!$S$122</c:f>
              <c:numCache>
                <c:formatCode>General</c:formatCode>
                <c:ptCount val="1"/>
                <c:pt idx="0">
                  <c:v>75.199999999999989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1F-4084-8F1C-D2D48A14122C}"/>
            </c:ext>
          </c:extLst>
        </c:ser>
        <c:ser>
          <c:idx val="4"/>
          <c:order val="4"/>
          <c:tx>
            <c:strRef>
              <c:f>Sheet1!$T$40</c:f>
              <c:strCache>
                <c:ptCount val="1"/>
                <c:pt idx="0">
                  <c:v>Crossoverrate = 90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Sheet1!$O$122</c:f>
              <c:strCache>
                <c:ptCount val="1"/>
                <c:pt idx="0">
                  <c:v>Durchschn. Fitn.-Abweichung vom Bestwert</c:v>
                </c:pt>
              </c:strCache>
            </c:strRef>
          </c:cat>
          <c:val>
            <c:numRef>
              <c:f>Sheet1!$T$122</c:f>
              <c:numCache>
                <c:formatCode>General</c:formatCode>
                <c:ptCount val="1"/>
                <c:pt idx="0">
                  <c:v>132.19999999999999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1F-4084-8F1C-D2D48A14122C}"/>
            </c:ext>
          </c:extLst>
        </c:ser>
        <c:ser>
          <c:idx val="5"/>
          <c:order val="5"/>
          <c:tx>
            <c:strRef>
              <c:f>Sheet1!$U$40</c:f>
              <c:strCache>
                <c:ptCount val="1"/>
                <c:pt idx="0">
                  <c:v>Crossoverrate = 10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Sheet1!$O$122</c:f>
              <c:strCache>
                <c:ptCount val="1"/>
                <c:pt idx="0">
                  <c:v>Durchschn. Fitn.-Abweichung vom Bestwert</c:v>
                </c:pt>
              </c:strCache>
            </c:strRef>
          </c:cat>
          <c:val>
            <c:numRef>
              <c:f>Sheet1!$U$122</c:f>
              <c:numCache>
                <c:formatCode>General</c:formatCode>
                <c:ptCount val="1"/>
                <c:pt idx="0">
                  <c:v>143.5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1F-4084-8F1C-D2D48A14122C}"/>
            </c:ext>
          </c:extLst>
        </c:ser>
        <c:ser>
          <c:idx val="6"/>
          <c:order val="6"/>
          <c:tx>
            <c:strRef>
              <c:f>Sheet1!$V$40</c:f>
              <c:strCache>
                <c:ptCount val="1"/>
                <c:pt idx="0">
                  <c:v>Preserve-Common-Links = Off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Sheet1!$O$122</c:f>
              <c:strCache>
                <c:ptCount val="1"/>
                <c:pt idx="0">
                  <c:v>Durchschn. Fitn.-Abweichung vom Bestwert</c:v>
                </c:pt>
              </c:strCache>
            </c:strRef>
          </c:cat>
          <c:val>
            <c:numRef>
              <c:f>Sheet1!$V$122</c:f>
              <c:numCache>
                <c:formatCode>General</c:formatCode>
                <c:ptCount val="1"/>
                <c:pt idx="0">
                  <c:v>137.60000000000002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1F-4084-8F1C-D2D48A14122C}"/>
            </c:ext>
          </c:extLst>
        </c:ser>
        <c:ser>
          <c:idx val="7"/>
          <c:order val="7"/>
          <c:tx>
            <c:strRef>
              <c:f>Sheet1!$W$40</c:f>
              <c:strCache>
                <c:ptCount val="1"/>
                <c:pt idx="0">
                  <c:v>Swap-mutation = Off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Sheet1!$O$122</c:f>
              <c:strCache>
                <c:ptCount val="1"/>
                <c:pt idx="0">
                  <c:v>Durchschn. Fitn.-Abweichung vom Bestwert</c:v>
                </c:pt>
              </c:strCache>
            </c:strRef>
          </c:cat>
          <c:val>
            <c:numRef>
              <c:f>Sheet1!$W$122</c:f>
              <c:numCache>
                <c:formatCode>General</c:formatCode>
                <c:ptCount val="1"/>
                <c:pt idx="0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1F-4084-8F1C-D2D48A14122C}"/>
            </c:ext>
          </c:extLst>
        </c:ser>
        <c:ser>
          <c:idx val="8"/>
          <c:order val="8"/>
          <c:tx>
            <c:strRef>
              <c:f>Sheet1!$X$40</c:f>
              <c:strCache>
                <c:ptCount val="1"/>
                <c:pt idx="0">
                  <c:v>Populationsgröße = 200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Sheet1!$O$122</c:f>
              <c:strCache>
                <c:ptCount val="1"/>
                <c:pt idx="0">
                  <c:v>Durchschn. Fitn.-Abweichung vom Bestwert</c:v>
                </c:pt>
              </c:strCache>
            </c:strRef>
          </c:cat>
          <c:val>
            <c:numRef>
              <c:f>Sheet1!$X$122</c:f>
              <c:numCache>
                <c:formatCode>General</c:formatCode>
                <c:ptCount val="1"/>
                <c:pt idx="0">
                  <c:v>56.400000000000034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1F-4084-8F1C-D2D48A14122C}"/>
            </c:ext>
          </c:extLst>
        </c:ser>
        <c:ser>
          <c:idx val="9"/>
          <c:order val="9"/>
          <c:tx>
            <c:strRef>
              <c:f>Sheet1!$Y$40</c:f>
              <c:strCache>
                <c:ptCount val="1"/>
                <c:pt idx="0">
                  <c:v>Parametermix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Sheet1!$O$122</c:f>
              <c:strCache>
                <c:ptCount val="1"/>
                <c:pt idx="0">
                  <c:v>Durchschn. Fitn.-Abweichung vom Bestwert</c:v>
                </c:pt>
              </c:strCache>
            </c:strRef>
          </c:cat>
          <c:val>
            <c:numRef>
              <c:f>Sheet1!$Y$122</c:f>
              <c:numCache>
                <c:formatCode>General</c:formatCode>
                <c:ptCount val="1"/>
                <c:pt idx="0">
                  <c:v>32.900000000000034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1F-4084-8F1C-D2D48A1412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22089816"/>
        <c:axId val="622090144"/>
      </c:barChart>
      <c:catAx>
        <c:axId val="622089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090144"/>
        <c:crosses val="autoZero"/>
        <c:auto val="1"/>
        <c:lblAlgn val="ctr"/>
        <c:lblOffset val="100"/>
        <c:noMultiLvlLbl val="0"/>
      </c:catAx>
      <c:valAx>
        <c:axId val="6220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08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Sheet1!$P$124</c:f>
              <c:strCache>
                <c:ptCount val="1"/>
                <c:pt idx="0">
                  <c:v>Referenzwert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Sheet1!$P$125</c:f>
              <c:numCache>
                <c:formatCode>0.0</c:formatCode>
                <c:ptCount val="1"/>
                <c:pt idx="0">
                  <c:v>97.400000000000034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F-44E1-9F40-B3441D6989CE}"/>
            </c:ext>
          </c:extLst>
        </c:ser>
        <c:ser>
          <c:idx val="1"/>
          <c:order val="1"/>
          <c:tx>
            <c:strRef>
              <c:f>Sheet1!$Q$124</c:f>
              <c:strCache>
                <c:ptCount val="1"/>
                <c:pt idx="0">
                  <c:v>Roulette = 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Sheet1!$Q$125</c:f>
              <c:numCache>
                <c:formatCode>0.0</c:formatCode>
                <c:ptCount val="1"/>
                <c:pt idx="0">
                  <c:v>131.65714285714284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F-44E1-9F40-B3441D6989CE}"/>
            </c:ext>
          </c:extLst>
        </c:ser>
        <c:ser>
          <c:idx val="2"/>
          <c:order val="2"/>
          <c:tx>
            <c:strRef>
              <c:f>Sheet1!$R$124</c:f>
              <c:strCache>
                <c:ptCount val="1"/>
                <c:pt idx="0">
                  <c:v>Mapped Crossover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Sheet1!$R$125</c:f>
              <c:numCache>
                <c:formatCode>0.0</c:formatCode>
                <c:ptCount val="1"/>
                <c:pt idx="0">
                  <c:v>314.2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BF-44E1-9F40-B3441D6989CE}"/>
            </c:ext>
          </c:extLst>
        </c:ser>
        <c:ser>
          <c:idx val="3"/>
          <c:order val="3"/>
          <c:tx>
            <c:strRef>
              <c:f>Sheet1!$S$124</c:f>
              <c:strCache>
                <c:ptCount val="1"/>
                <c:pt idx="0">
                  <c:v>Elitism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Sheet1!$S$125</c:f>
              <c:numCache>
                <c:formatCode>0.0</c:formatCode>
                <c:ptCount val="1"/>
                <c:pt idx="0">
                  <c:v>75.199999999999989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BF-44E1-9F40-B3441D6989CE}"/>
            </c:ext>
          </c:extLst>
        </c:ser>
        <c:ser>
          <c:idx val="4"/>
          <c:order val="4"/>
          <c:tx>
            <c:strRef>
              <c:f>Sheet1!$T$124</c:f>
              <c:strCache>
                <c:ptCount val="1"/>
                <c:pt idx="0">
                  <c:v>Env. Selection (size=5)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Sheet1!$T$125</c:f>
              <c:numCache>
                <c:formatCode>0.0</c:formatCode>
                <c:ptCount val="1"/>
                <c:pt idx="0">
                  <c:v>132.19999999999999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BF-44E1-9F40-B3441D6989CE}"/>
            </c:ext>
          </c:extLst>
        </c:ser>
        <c:ser>
          <c:idx val="5"/>
          <c:order val="5"/>
          <c:tx>
            <c:strRef>
              <c:f>Sheet1!$U$124</c:f>
              <c:strCache>
                <c:ptCount val="1"/>
                <c:pt idx="0">
                  <c:v>Env. Selection (size=25)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Sheet1!$U$125</c:f>
              <c:numCache>
                <c:formatCode>0.0</c:formatCode>
                <c:ptCount val="1"/>
                <c:pt idx="0">
                  <c:v>143.5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BF-44E1-9F40-B3441D6989CE}"/>
            </c:ext>
          </c:extLst>
        </c:ser>
        <c:ser>
          <c:idx val="6"/>
          <c:order val="6"/>
          <c:tx>
            <c:strRef>
              <c:f>Sheet1!$V$124</c:f>
              <c:strCache>
                <c:ptCount val="1"/>
                <c:pt idx="0">
                  <c:v>Env. Selection (size=50)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Sheet1!$V$125</c:f>
              <c:numCache>
                <c:formatCode>0.0</c:formatCode>
                <c:ptCount val="1"/>
                <c:pt idx="0">
                  <c:v>137.60000000000002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BF-44E1-9F40-B3441D6989CE}"/>
            </c:ext>
          </c:extLst>
        </c:ser>
        <c:ser>
          <c:idx val="7"/>
          <c:order val="7"/>
          <c:tx>
            <c:strRef>
              <c:f>Sheet1!$W$124</c:f>
              <c:strCache>
                <c:ptCount val="1"/>
                <c:pt idx="0">
                  <c:v>Elitism, Roulette = 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Sheet1!$W$125</c:f>
              <c:numCache>
                <c:formatCode>0.0</c:formatCode>
                <c:ptCount val="1"/>
                <c:pt idx="0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BF-44E1-9F40-B3441D6989CE}"/>
            </c:ext>
          </c:extLst>
        </c:ser>
        <c:ser>
          <c:idx val="8"/>
          <c:order val="8"/>
          <c:tx>
            <c:strRef>
              <c:f>Sheet1!$X$124</c:f>
              <c:strCache>
                <c:ptCount val="1"/>
                <c:pt idx="0">
                  <c:v>Parametermix (Elitism=On)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Sheet1!$X$125</c:f>
              <c:numCache>
                <c:formatCode>General</c:formatCode>
                <c:ptCount val="1"/>
                <c:pt idx="0">
                  <c:v>56.400000000000034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BF-44E1-9F40-B3441D6989CE}"/>
            </c:ext>
          </c:extLst>
        </c:ser>
        <c:ser>
          <c:idx val="9"/>
          <c:order val="9"/>
          <c:tx>
            <c:strRef>
              <c:f>Sheet1!$Y$124</c:f>
              <c:strCache>
                <c:ptCount val="1"/>
                <c:pt idx="0">
                  <c:v>Parametermix-2-Referenz (Mutation=28, Crossov. rate=70)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Sheet1!$Y$125</c:f>
              <c:numCache>
                <c:formatCode>General</c:formatCode>
                <c:ptCount val="1"/>
                <c:pt idx="0">
                  <c:v>48.800000000000011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BF-44E1-9F40-B3441D6989CE}"/>
            </c:ext>
          </c:extLst>
        </c:ser>
        <c:ser>
          <c:idx val="10"/>
          <c:order val="10"/>
          <c:tx>
            <c:strRef>
              <c:f>Sheet1!$Z$124</c:f>
              <c:strCache>
                <c:ptCount val="1"/>
                <c:pt idx="0">
                  <c:v>Parametermix-2 (Elitism=On)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Sheet1!$Z$125</c:f>
              <c:numCache>
                <c:formatCode>General</c:formatCode>
                <c:ptCount val="1"/>
                <c:pt idx="0">
                  <c:v>32.900000000000034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BF-44E1-9F40-B3441D6989C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04329208"/>
        <c:axId val="404330520"/>
      </c:barChart>
      <c:catAx>
        <c:axId val="4043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0520"/>
        <c:crosses val="autoZero"/>
        <c:auto val="1"/>
        <c:lblAlgn val="ctr"/>
        <c:lblOffset val="100"/>
        <c:noMultiLvlLbl val="0"/>
      </c:catAx>
      <c:valAx>
        <c:axId val="40433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29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83820</xdr:colOff>
      <xdr:row>11</xdr:row>
      <xdr:rowOff>7620</xdr:rowOff>
    </xdr:from>
    <xdr:to>
      <xdr:col>17</xdr:col>
      <xdr:colOff>443245</xdr:colOff>
      <xdr:row>19</xdr:row>
      <xdr:rowOff>173151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EB5E13-0E3B-469A-A4C1-66E51C165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70520" y="2019300"/>
          <a:ext cx="4961905" cy="16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212015</xdr:colOff>
      <xdr:row>62</xdr:row>
      <xdr:rowOff>136199</xdr:rowOff>
    </xdr:from>
    <xdr:to>
      <xdr:col>8</xdr:col>
      <xdr:colOff>127581</xdr:colOff>
      <xdr:row>71</xdr:row>
      <xdr:rowOff>118850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8CD6F0-9584-4937-8E42-EF1A05DD6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1615" y="11252434"/>
          <a:ext cx="4917872" cy="1596298"/>
        </a:xfrm>
        <a:prstGeom prst="rect">
          <a:avLst/>
        </a:prstGeom>
      </xdr:spPr>
    </xdr:pic>
    <xdr:clientData/>
  </xdr:twoCellAnchor>
  <xdr:twoCellAnchor>
    <xdr:from>
      <xdr:col>16</xdr:col>
      <xdr:colOff>754380</xdr:colOff>
      <xdr:row>69</xdr:row>
      <xdr:rowOff>91440</xdr:rowOff>
    </xdr:from>
    <xdr:to>
      <xdr:col>21</xdr:col>
      <xdr:colOff>1005840</xdr:colOff>
      <xdr:row>86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CDA23D-9788-42B3-8FD3-137FB6C18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396240</xdr:colOff>
      <xdr:row>45</xdr:row>
      <xdr:rowOff>102870</xdr:rowOff>
    </xdr:from>
    <xdr:to>
      <xdr:col>21</xdr:col>
      <xdr:colOff>556260</xdr:colOff>
      <xdr:row>63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034C59-2175-4C94-B628-F822391B8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97</xdr:row>
      <xdr:rowOff>0</xdr:rowOff>
    </xdr:from>
    <xdr:to>
      <xdr:col>19</xdr:col>
      <xdr:colOff>79338</xdr:colOff>
      <xdr:row>114</xdr:row>
      <xdr:rowOff>76424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EAE5D2-63A3-475B-B9F0-7D04D9E37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533398</xdr:colOff>
      <xdr:row>129</xdr:row>
      <xdr:rowOff>161364</xdr:rowOff>
    </xdr:from>
    <xdr:to>
      <xdr:col>22</xdr:col>
      <xdr:colOff>376518</xdr:colOff>
      <xdr:row>151</xdr:row>
      <xdr:rowOff>44823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1BF44DB-D60A-4106-B3CE-498D89A8F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66"/>
  <sheetViews>
    <sheetView tabSelected="1" topLeftCell="A49" zoomScale="85" zoomScaleNormal="85" workbookViewId="0">
      <selection activeCell="F52" sqref="F52"/>
    </sheetView>
  </sheetViews>
  <sheetFormatPr defaultRowHeight="14.4" x14ac:dyDescent="0.3"/>
  <cols>
    <col min="2" max="2" width="19.5546875" bestFit="1" customWidth="1"/>
    <col min="15" max="15" width="19.5546875" bestFit="1" customWidth="1"/>
    <col min="16" max="16" width="12.44140625" bestFit="1" customWidth="1"/>
    <col min="17" max="17" width="17.33203125" bestFit="1" customWidth="1"/>
    <col min="18" max="19" width="15.21875" bestFit="1" customWidth="1"/>
    <col min="20" max="21" width="15.44140625" bestFit="1" customWidth="1"/>
    <col min="22" max="22" width="19.6640625" bestFit="1" customWidth="1"/>
    <col min="23" max="23" width="16.88671875" bestFit="1" customWidth="1"/>
    <col min="24" max="25" width="12.44140625" bestFit="1" customWidth="1"/>
  </cols>
  <sheetData>
    <row r="2" spans="1:12" x14ac:dyDescent="0.3">
      <c r="B2" t="s">
        <v>0</v>
      </c>
      <c r="C2" t="s">
        <v>7</v>
      </c>
    </row>
    <row r="3" spans="1:12" x14ac:dyDescent="0.3">
      <c r="B3" t="s">
        <v>1</v>
      </c>
      <c r="C3" t="s">
        <v>9</v>
      </c>
    </row>
    <row r="4" spans="1:12" x14ac:dyDescent="0.3">
      <c r="B4" t="s">
        <v>2</v>
      </c>
      <c r="C4" t="s">
        <v>10</v>
      </c>
    </row>
    <row r="5" spans="1:12" x14ac:dyDescent="0.3">
      <c r="B5" t="s">
        <v>3</v>
      </c>
      <c r="C5" t="s">
        <v>8</v>
      </c>
    </row>
    <row r="6" spans="1:12" x14ac:dyDescent="0.3">
      <c r="A6" t="s">
        <v>20</v>
      </c>
      <c r="B6" t="s">
        <v>4</v>
      </c>
      <c r="C6" t="s">
        <v>11</v>
      </c>
    </row>
    <row r="7" spans="1:12" x14ac:dyDescent="0.3">
      <c r="B7" t="s">
        <v>5</v>
      </c>
      <c r="C7" t="s">
        <v>13</v>
      </c>
    </row>
    <row r="8" spans="1:12" x14ac:dyDescent="0.3">
      <c r="B8" t="s">
        <v>6</v>
      </c>
      <c r="C8" t="s">
        <v>12</v>
      </c>
    </row>
    <row r="12" spans="1:12" x14ac:dyDescent="0.3">
      <c r="B12" s="1" t="s">
        <v>14</v>
      </c>
      <c r="C12">
        <v>459</v>
      </c>
      <c r="D12">
        <v>506</v>
      </c>
      <c r="E12">
        <v>507</v>
      </c>
      <c r="F12">
        <v>471</v>
      </c>
      <c r="G12">
        <v>481</v>
      </c>
      <c r="H12">
        <v>422</v>
      </c>
      <c r="I12">
        <v>491</v>
      </c>
      <c r="J12">
        <v>486</v>
      </c>
      <c r="K12">
        <v>393</v>
      </c>
      <c r="L12">
        <v>410</v>
      </c>
    </row>
    <row r="13" spans="1:12" x14ac:dyDescent="0.3">
      <c r="B13" t="s">
        <v>15</v>
      </c>
      <c r="C13">
        <f>AVERAGE(C12:L12)</f>
        <v>462.6</v>
      </c>
    </row>
    <row r="14" spans="1:12" x14ac:dyDescent="0.3">
      <c r="B14" t="s">
        <v>21</v>
      </c>
      <c r="C14">
        <f>MIN(C12:L12)</f>
        <v>393</v>
      </c>
    </row>
    <row r="15" spans="1:12" x14ac:dyDescent="0.3">
      <c r="B15" t="s">
        <v>22</v>
      </c>
      <c r="C15">
        <f>MAX(C12:L12)</f>
        <v>507</v>
      </c>
    </row>
    <row r="16" spans="1:12" x14ac:dyDescent="0.3">
      <c r="B16" t="s">
        <v>23</v>
      </c>
      <c r="C16">
        <f>_xlfn.STDEV.P(C12:L12)</f>
        <v>38.588081061384742</v>
      </c>
    </row>
    <row r="18" spans="2:12" x14ac:dyDescent="0.3">
      <c r="B18" s="1" t="s">
        <v>16</v>
      </c>
      <c r="C18">
        <v>461</v>
      </c>
      <c r="D18">
        <v>471</v>
      </c>
      <c r="E18">
        <v>460</v>
      </c>
      <c r="F18">
        <v>457</v>
      </c>
      <c r="G18">
        <v>484</v>
      </c>
      <c r="H18">
        <v>511</v>
      </c>
      <c r="I18">
        <v>448</v>
      </c>
      <c r="J18">
        <v>499</v>
      </c>
      <c r="K18">
        <v>483</v>
      </c>
      <c r="L18">
        <v>470</v>
      </c>
    </row>
    <row r="19" spans="2:12" x14ac:dyDescent="0.3">
      <c r="B19" t="s">
        <v>15</v>
      </c>
      <c r="C19">
        <f>AVERAGE(C18:L18)</f>
        <v>474.4</v>
      </c>
    </row>
    <row r="20" spans="2:12" x14ac:dyDescent="0.3">
      <c r="B20" t="s">
        <v>21</v>
      </c>
      <c r="C20">
        <f>MIN(C18:L18)</f>
        <v>448</v>
      </c>
    </row>
    <row r="21" spans="2:12" x14ac:dyDescent="0.3">
      <c r="B21" t="s">
        <v>22</v>
      </c>
      <c r="C21">
        <f>MAX(C18:L18)</f>
        <v>511</v>
      </c>
    </row>
    <row r="22" spans="2:12" x14ac:dyDescent="0.3">
      <c r="B22" t="s">
        <v>23</v>
      </c>
      <c r="C22">
        <f>_xlfn.STDEV.P(C18:L18)</f>
        <v>18.784035775093702</v>
      </c>
    </row>
    <row r="23" spans="2:12" x14ac:dyDescent="0.3">
      <c r="B23" s="1" t="s">
        <v>17</v>
      </c>
      <c r="C23">
        <v>497</v>
      </c>
      <c r="D23">
        <v>459</v>
      </c>
      <c r="E23">
        <v>503</v>
      </c>
      <c r="F23">
        <v>469</v>
      </c>
      <c r="G23">
        <v>500</v>
      </c>
      <c r="H23">
        <v>478</v>
      </c>
      <c r="I23">
        <v>448</v>
      </c>
      <c r="J23">
        <v>528</v>
      </c>
      <c r="K23">
        <v>457</v>
      </c>
      <c r="L23">
        <v>546</v>
      </c>
    </row>
    <row r="24" spans="2:12" x14ac:dyDescent="0.3">
      <c r="B24" t="s">
        <v>15</v>
      </c>
      <c r="C24">
        <f>AVERAGE(C23:L23)</f>
        <v>488.5</v>
      </c>
    </row>
    <row r="25" spans="2:12" x14ac:dyDescent="0.3">
      <c r="B25" t="s">
        <v>21</v>
      </c>
      <c r="C25">
        <f>MIN(C23:L23)</f>
        <v>448</v>
      </c>
    </row>
    <row r="26" spans="2:12" x14ac:dyDescent="0.3">
      <c r="B26" t="s">
        <v>22</v>
      </c>
      <c r="C26">
        <f>MAX(C23:L23)</f>
        <v>546</v>
      </c>
    </row>
    <row r="27" spans="2:12" x14ac:dyDescent="0.3">
      <c r="B27" t="s">
        <v>23</v>
      </c>
      <c r="C27">
        <f>_xlfn.STDEV.P(C23:L23)</f>
        <v>30.454063768239536</v>
      </c>
    </row>
    <row r="29" spans="2:12" x14ac:dyDescent="0.3">
      <c r="B29" s="1" t="s">
        <v>18</v>
      </c>
      <c r="C29">
        <v>523</v>
      </c>
      <c r="D29">
        <v>461</v>
      </c>
      <c r="E29">
        <v>509</v>
      </c>
      <c r="F29">
        <v>521</v>
      </c>
      <c r="G29">
        <v>472</v>
      </c>
      <c r="H29">
        <v>404</v>
      </c>
      <c r="I29">
        <v>436</v>
      </c>
      <c r="J29">
        <v>411</v>
      </c>
      <c r="K29">
        <v>484</v>
      </c>
      <c r="L29">
        <v>480</v>
      </c>
    </row>
    <row r="30" spans="2:12" x14ac:dyDescent="0.3">
      <c r="B30" t="s">
        <v>15</v>
      </c>
      <c r="C30">
        <f>AVERAGE(C29:L29)</f>
        <v>470.1</v>
      </c>
    </row>
    <row r="31" spans="2:12" x14ac:dyDescent="0.3">
      <c r="B31" t="s">
        <v>21</v>
      </c>
      <c r="C31">
        <f>MIN(C29:L29)</f>
        <v>404</v>
      </c>
    </row>
    <row r="32" spans="2:12" x14ac:dyDescent="0.3">
      <c r="B32" t="s">
        <v>22</v>
      </c>
      <c r="C32">
        <f>MAX(C29:L29)</f>
        <v>523</v>
      </c>
    </row>
    <row r="33" spans="1:25" x14ac:dyDescent="0.3">
      <c r="B33" t="s">
        <v>23</v>
      </c>
      <c r="C33">
        <f>_xlfn.STDEV.P(C29:L29)</f>
        <v>40.379326393589089</v>
      </c>
    </row>
    <row r="34" spans="1:25" x14ac:dyDescent="0.3">
      <c r="A34" t="s">
        <v>27</v>
      </c>
      <c r="B34" s="1" t="s">
        <v>19</v>
      </c>
      <c r="C34">
        <v>417</v>
      </c>
      <c r="D34">
        <v>500</v>
      </c>
      <c r="E34">
        <v>426</v>
      </c>
      <c r="F34">
        <v>428</v>
      </c>
      <c r="G34">
        <v>414</v>
      </c>
      <c r="H34">
        <v>372</v>
      </c>
      <c r="I34">
        <v>410</v>
      </c>
      <c r="J34">
        <v>391</v>
      </c>
      <c r="K34">
        <v>471</v>
      </c>
      <c r="L34">
        <v>447</v>
      </c>
    </row>
    <row r="35" spans="1:25" x14ac:dyDescent="0.3">
      <c r="B35" t="s">
        <v>15</v>
      </c>
      <c r="C35">
        <f>AVERAGE(C34:L34)</f>
        <v>427.6</v>
      </c>
    </row>
    <row r="36" spans="1:25" x14ac:dyDescent="0.3">
      <c r="B36" t="s">
        <v>21</v>
      </c>
      <c r="C36">
        <f>MIN(C34:L34)</f>
        <v>372</v>
      </c>
    </row>
    <row r="37" spans="1:25" x14ac:dyDescent="0.3">
      <c r="B37" t="s">
        <v>22</v>
      </c>
      <c r="C37">
        <f>MAX(C34:L34)</f>
        <v>500</v>
      </c>
    </row>
    <row r="38" spans="1:25" x14ac:dyDescent="0.3">
      <c r="B38" t="s">
        <v>23</v>
      </c>
      <c r="C38">
        <f>_xlfn.STDEV.P(C34:L34)</f>
        <v>35.415250952096891</v>
      </c>
    </row>
    <row r="40" spans="1:25" x14ac:dyDescent="0.3">
      <c r="A40" t="s">
        <v>28</v>
      </c>
      <c r="B40" s="1" t="s">
        <v>24</v>
      </c>
      <c r="C40">
        <v>549</v>
      </c>
      <c r="D40">
        <v>599</v>
      </c>
      <c r="E40">
        <v>631</v>
      </c>
      <c r="F40">
        <v>609</v>
      </c>
      <c r="G40">
        <v>619</v>
      </c>
      <c r="H40">
        <v>579</v>
      </c>
      <c r="I40">
        <v>605</v>
      </c>
      <c r="J40">
        <v>634</v>
      </c>
      <c r="K40">
        <v>601</v>
      </c>
      <c r="L40">
        <v>636</v>
      </c>
      <c r="P40" s="1" t="s">
        <v>31</v>
      </c>
      <c r="Q40" s="1" t="s">
        <v>32</v>
      </c>
      <c r="R40" s="1" t="s">
        <v>33</v>
      </c>
      <c r="S40" s="1" t="s">
        <v>34</v>
      </c>
      <c r="T40" s="1" t="s">
        <v>35</v>
      </c>
      <c r="U40" s="1" t="s">
        <v>36</v>
      </c>
      <c r="V40" s="1" t="s">
        <v>37</v>
      </c>
      <c r="W40" s="1" t="s">
        <v>38</v>
      </c>
      <c r="X40" s="1" t="s">
        <v>39</v>
      </c>
      <c r="Y40" s="1" t="s">
        <v>40</v>
      </c>
    </row>
    <row r="41" spans="1:25" x14ac:dyDescent="0.3">
      <c r="B41" t="s">
        <v>15</v>
      </c>
      <c r="C41">
        <f>AVERAGE(C40:L40)</f>
        <v>606.20000000000005</v>
      </c>
      <c r="O41" t="s">
        <v>15</v>
      </c>
      <c r="P41">
        <v>462.6</v>
      </c>
      <c r="Q41">
        <v>474.4</v>
      </c>
      <c r="R41">
        <v>488.5</v>
      </c>
      <c r="S41">
        <v>470.1</v>
      </c>
      <c r="T41">
        <v>427.6</v>
      </c>
      <c r="U41">
        <v>606.20000000000005</v>
      </c>
      <c r="V41">
        <v>451.4</v>
      </c>
      <c r="W41">
        <v>465.2</v>
      </c>
      <c r="X41">
        <v>412.5</v>
      </c>
      <c r="Y41">
        <v>413.3</v>
      </c>
    </row>
    <row r="42" spans="1:25" x14ac:dyDescent="0.3">
      <c r="B42" t="s">
        <v>21</v>
      </c>
      <c r="C42">
        <f>MIN(C40:L40)</f>
        <v>549</v>
      </c>
      <c r="O42" t="s">
        <v>21</v>
      </c>
      <c r="P42">
        <v>393</v>
      </c>
      <c r="Q42">
        <v>448</v>
      </c>
      <c r="R42">
        <v>448</v>
      </c>
      <c r="S42">
        <v>404</v>
      </c>
      <c r="T42">
        <v>372</v>
      </c>
      <c r="U42">
        <v>549</v>
      </c>
      <c r="V42">
        <v>414</v>
      </c>
      <c r="W42">
        <v>437</v>
      </c>
      <c r="X42">
        <v>377</v>
      </c>
      <c r="Y42">
        <v>388</v>
      </c>
    </row>
    <row r="43" spans="1:25" x14ac:dyDescent="0.3">
      <c r="B43" t="s">
        <v>22</v>
      </c>
      <c r="C43">
        <f>MAX(C40:L40)</f>
        <v>636</v>
      </c>
      <c r="O43" t="s">
        <v>22</v>
      </c>
      <c r="P43">
        <v>507</v>
      </c>
      <c r="Q43">
        <v>511</v>
      </c>
      <c r="R43">
        <v>546</v>
      </c>
      <c r="S43">
        <v>523</v>
      </c>
      <c r="T43">
        <v>500</v>
      </c>
      <c r="U43">
        <v>636</v>
      </c>
      <c r="V43">
        <v>494</v>
      </c>
      <c r="W43">
        <v>500</v>
      </c>
      <c r="X43">
        <v>452</v>
      </c>
      <c r="Y43">
        <v>463</v>
      </c>
    </row>
    <row r="44" spans="1:25" x14ac:dyDescent="0.3">
      <c r="B44" t="s">
        <v>23</v>
      </c>
      <c r="C44">
        <f>_xlfn.STDEV.P(C40:L40)</f>
        <v>25.572641631243343</v>
      </c>
      <c r="O44" t="s">
        <v>23</v>
      </c>
      <c r="P44" s="2">
        <v>38.588081061384742</v>
      </c>
      <c r="Q44" s="2">
        <v>18.784035775093699</v>
      </c>
      <c r="R44" s="2">
        <v>30.454063768239536</v>
      </c>
      <c r="S44" s="2">
        <v>40.379326393589089</v>
      </c>
      <c r="T44" s="2">
        <v>35.415250952096891</v>
      </c>
      <c r="U44" s="2">
        <v>25.572641631243343</v>
      </c>
      <c r="V44" s="2">
        <v>23.221541723150082</v>
      </c>
      <c r="W44" s="2">
        <v>18.502972734131131</v>
      </c>
      <c r="X44" s="2">
        <v>21.62059203629725</v>
      </c>
      <c r="Y44" s="2">
        <v>19.879889335708082</v>
      </c>
    </row>
    <row r="45" spans="1:25" x14ac:dyDescent="0.3">
      <c r="O45" t="s">
        <v>41</v>
      </c>
      <c r="P45">
        <f t="shared" ref="P45:Y45" si="0">P41-365.2</f>
        <v>97.400000000000034</v>
      </c>
      <c r="Q45">
        <f t="shared" si="0"/>
        <v>109.19999999999999</v>
      </c>
      <c r="R45">
        <f t="shared" si="0"/>
        <v>123.30000000000001</v>
      </c>
      <c r="S45">
        <f t="shared" si="0"/>
        <v>104.90000000000003</v>
      </c>
      <c r="T45">
        <f t="shared" si="0"/>
        <v>62.400000000000034</v>
      </c>
      <c r="U45">
        <f t="shared" si="0"/>
        <v>241.00000000000006</v>
      </c>
      <c r="V45">
        <f t="shared" si="0"/>
        <v>86.199999999999989</v>
      </c>
      <c r="W45">
        <f t="shared" si="0"/>
        <v>100</v>
      </c>
      <c r="X45">
        <f t="shared" si="0"/>
        <v>47.300000000000011</v>
      </c>
      <c r="Y45">
        <f t="shared" si="0"/>
        <v>48.100000000000023</v>
      </c>
    </row>
    <row r="46" spans="1:25" x14ac:dyDescent="0.3">
      <c r="B46" s="1" t="s">
        <v>26</v>
      </c>
      <c r="C46">
        <v>450</v>
      </c>
      <c r="D46">
        <v>461</v>
      </c>
      <c r="E46">
        <v>494</v>
      </c>
      <c r="F46">
        <v>465</v>
      </c>
      <c r="G46">
        <v>420</v>
      </c>
      <c r="H46">
        <v>445</v>
      </c>
      <c r="I46">
        <v>432</v>
      </c>
      <c r="J46">
        <v>471</v>
      </c>
      <c r="K46">
        <v>462</v>
      </c>
      <c r="L46">
        <v>414</v>
      </c>
    </row>
    <row r="47" spans="1:25" x14ac:dyDescent="0.3">
      <c r="B47" t="s">
        <v>15</v>
      </c>
      <c r="C47">
        <f>AVERAGE(C46:L46)</f>
        <v>451.4</v>
      </c>
      <c r="O47" s="1"/>
    </row>
    <row r="48" spans="1:25" x14ac:dyDescent="0.3">
      <c r="B48" t="s">
        <v>21</v>
      </c>
      <c r="C48">
        <f>MIN(C46:L46)</f>
        <v>414</v>
      </c>
    </row>
    <row r="49" spans="1:23" x14ac:dyDescent="0.3">
      <c r="B49" t="s">
        <v>22</v>
      </c>
      <c r="C49">
        <f>MAX(C46:L46)</f>
        <v>494</v>
      </c>
    </row>
    <row r="50" spans="1:23" x14ac:dyDescent="0.3">
      <c r="B50" t="s">
        <v>23</v>
      </c>
      <c r="C50">
        <f>_xlfn.STDEV.P(C46:L46)</f>
        <v>23.221541723150082</v>
      </c>
    </row>
    <row r="51" spans="1:23" x14ac:dyDescent="0.3">
      <c r="W51" t="s">
        <v>42</v>
      </c>
    </row>
    <row r="52" spans="1:23" x14ac:dyDescent="0.3">
      <c r="B52" s="1" t="s">
        <v>25</v>
      </c>
      <c r="C52">
        <v>481</v>
      </c>
      <c r="D52">
        <v>470</v>
      </c>
      <c r="E52">
        <v>500</v>
      </c>
      <c r="F52">
        <v>478</v>
      </c>
      <c r="G52">
        <v>446</v>
      </c>
      <c r="H52">
        <v>437</v>
      </c>
      <c r="I52">
        <v>444</v>
      </c>
      <c r="J52">
        <v>466</v>
      </c>
      <c r="K52">
        <v>456</v>
      </c>
      <c r="L52">
        <v>474</v>
      </c>
      <c r="O52" s="1" t="s">
        <v>17</v>
      </c>
      <c r="P52">
        <v>497</v>
      </c>
    </row>
    <row r="53" spans="1:23" x14ac:dyDescent="0.3">
      <c r="B53" t="s">
        <v>15</v>
      </c>
      <c r="C53">
        <f>AVERAGE(C52:L52)</f>
        <v>465.2</v>
      </c>
      <c r="O53" t="s">
        <v>15</v>
      </c>
      <c r="P53">
        <v>488.5</v>
      </c>
    </row>
    <row r="54" spans="1:23" x14ac:dyDescent="0.3">
      <c r="B54" t="s">
        <v>21</v>
      </c>
      <c r="C54">
        <f>MIN(C52:L52)</f>
        <v>437</v>
      </c>
      <c r="O54" t="s">
        <v>21</v>
      </c>
      <c r="P54">
        <v>448</v>
      </c>
    </row>
    <row r="55" spans="1:23" x14ac:dyDescent="0.3">
      <c r="B55" t="s">
        <v>22</v>
      </c>
      <c r="C55">
        <f>MAX(C52:L52)</f>
        <v>500</v>
      </c>
      <c r="O55" t="s">
        <v>22</v>
      </c>
      <c r="P55">
        <v>546</v>
      </c>
    </row>
    <row r="56" spans="1:23" x14ac:dyDescent="0.3">
      <c r="B56" t="s">
        <v>23</v>
      </c>
      <c r="C56">
        <f>_xlfn.STDEV.P(C52:L52)</f>
        <v>18.502972734131131</v>
      </c>
      <c r="O56" t="s">
        <v>23</v>
      </c>
      <c r="P56">
        <v>30.454063768239536</v>
      </c>
    </row>
    <row r="58" spans="1:23" x14ac:dyDescent="0.3">
      <c r="A58" t="s">
        <v>27</v>
      </c>
      <c r="B58" s="1" t="s">
        <v>29</v>
      </c>
      <c r="C58">
        <v>440</v>
      </c>
      <c r="D58">
        <v>377</v>
      </c>
      <c r="E58">
        <v>421</v>
      </c>
      <c r="F58">
        <v>408</v>
      </c>
      <c r="G58">
        <v>413</v>
      </c>
      <c r="H58">
        <v>452</v>
      </c>
      <c r="I58">
        <v>401</v>
      </c>
      <c r="J58">
        <v>398</v>
      </c>
      <c r="K58">
        <v>425</v>
      </c>
      <c r="L58">
        <v>390</v>
      </c>
      <c r="O58" s="1" t="s">
        <v>18</v>
      </c>
      <c r="P58">
        <v>523</v>
      </c>
    </row>
    <row r="59" spans="1:23" x14ac:dyDescent="0.3">
      <c r="B59" t="s">
        <v>15</v>
      </c>
      <c r="C59">
        <f>AVERAGE(C58:L58)</f>
        <v>412.5</v>
      </c>
      <c r="O59" t="s">
        <v>15</v>
      </c>
    </row>
    <row r="60" spans="1:23" x14ac:dyDescent="0.3">
      <c r="B60" t="s">
        <v>21</v>
      </c>
      <c r="C60">
        <f>MIN(C58:L58)</f>
        <v>377</v>
      </c>
      <c r="O60" t="s">
        <v>21</v>
      </c>
    </row>
    <row r="61" spans="1:23" x14ac:dyDescent="0.3">
      <c r="B61" t="s">
        <v>22</v>
      </c>
      <c r="C61">
        <f>MAX(C58:L58)</f>
        <v>452</v>
      </c>
      <c r="O61" t="s">
        <v>22</v>
      </c>
    </row>
    <row r="62" spans="1:23" x14ac:dyDescent="0.3">
      <c r="B62" t="s">
        <v>23</v>
      </c>
      <c r="C62">
        <f>_xlfn.STDEV.P(C58:L58)</f>
        <v>21.62059203629725</v>
      </c>
      <c r="O62" t="s">
        <v>23</v>
      </c>
    </row>
    <row r="63" spans="1:23" x14ac:dyDescent="0.3">
      <c r="O63" s="1" t="s">
        <v>19</v>
      </c>
      <c r="P63">
        <v>417</v>
      </c>
    </row>
    <row r="64" spans="1:23" x14ac:dyDescent="0.3">
      <c r="O64" t="s">
        <v>15</v>
      </c>
    </row>
    <row r="65" spans="2:16" x14ac:dyDescent="0.3">
      <c r="O65" t="s">
        <v>21</v>
      </c>
    </row>
    <row r="66" spans="2:16" x14ac:dyDescent="0.3">
      <c r="O66" t="s">
        <v>22</v>
      </c>
    </row>
    <row r="67" spans="2:16" x14ac:dyDescent="0.3">
      <c r="O67" t="s">
        <v>23</v>
      </c>
    </row>
    <row r="69" spans="2:16" x14ac:dyDescent="0.3">
      <c r="O69" s="1" t="s">
        <v>24</v>
      </c>
      <c r="P69">
        <v>549</v>
      </c>
    </row>
    <row r="70" spans="2:16" x14ac:dyDescent="0.3">
      <c r="O70" t="s">
        <v>15</v>
      </c>
    </row>
    <row r="71" spans="2:16" x14ac:dyDescent="0.3">
      <c r="O71" t="s">
        <v>21</v>
      </c>
    </row>
    <row r="72" spans="2:16" x14ac:dyDescent="0.3">
      <c r="O72" t="s">
        <v>22</v>
      </c>
    </row>
    <row r="73" spans="2:16" x14ac:dyDescent="0.3">
      <c r="O73" t="s">
        <v>23</v>
      </c>
    </row>
    <row r="75" spans="2:16" x14ac:dyDescent="0.3">
      <c r="B75" s="1" t="s">
        <v>30</v>
      </c>
      <c r="C75">
        <v>388</v>
      </c>
      <c r="D75">
        <v>398</v>
      </c>
      <c r="E75">
        <v>463</v>
      </c>
      <c r="F75">
        <v>405</v>
      </c>
      <c r="G75">
        <v>406</v>
      </c>
      <c r="H75">
        <v>407</v>
      </c>
      <c r="I75">
        <v>401</v>
      </c>
      <c r="J75">
        <v>428</v>
      </c>
      <c r="K75">
        <v>422</v>
      </c>
      <c r="L75">
        <v>415</v>
      </c>
      <c r="O75" s="1" t="s">
        <v>26</v>
      </c>
      <c r="P75">
        <v>450</v>
      </c>
    </row>
    <row r="76" spans="2:16" x14ac:dyDescent="0.3">
      <c r="B76" t="s">
        <v>15</v>
      </c>
      <c r="C76">
        <f>AVERAGE(C75:L75)</f>
        <v>413.3</v>
      </c>
      <c r="O76" t="s">
        <v>15</v>
      </c>
    </row>
    <row r="77" spans="2:16" x14ac:dyDescent="0.3">
      <c r="B77" t="s">
        <v>21</v>
      </c>
      <c r="C77">
        <f>MIN(C75:L75)</f>
        <v>388</v>
      </c>
      <c r="O77" t="s">
        <v>21</v>
      </c>
    </row>
    <row r="78" spans="2:16" x14ac:dyDescent="0.3">
      <c r="B78" t="s">
        <v>22</v>
      </c>
      <c r="C78">
        <f>MAX(C75:L75)</f>
        <v>463</v>
      </c>
      <c r="O78" t="s">
        <v>22</v>
      </c>
    </row>
    <row r="79" spans="2:16" x14ac:dyDescent="0.3">
      <c r="B79" t="s">
        <v>23</v>
      </c>
      <c r="C79">
        <f>_xlfn.STDEV.P(C75:L75)</f>
        <v>19.879889335708082</v>
      </c>
      <c r="O79" t="s">
        <v>23</v>
      </c>
    </row>
    <row r="81" spans="2:16" x14ac:dyDescent="0.3">
      <c r="B81" s="1" t="s">
        <v>43</v>
      </c>
      <c r="C81">
        <v>481</v>
      </c>
      <c r="D81">
        <v>500</v>
      </c>
      <c r="E81">
        <v>460</v>
      </c>
      <c r="F81">
        <v>513</v>
      </c>
      <c r="G81">
        <v>531</v>
      </c>
      <c r="H81">
        <v>495</v>
      </c>
      <c r="I81">
        <v>498</v>
      </c>
      <c r="O81" s="1" t="s">
        <v>25</v>
      </c>
      <c r="P81">
        <v>481</v>
      </c>
    </row>
    <row r="82" spans="2:16" x14ac:dyDescent="0.3">
      <c r="B82" t="s">
        <v>15</v>
      </c>
      <c r="C82">
        <f>AVERAGE(C81:L81)</f>
        <v>496.85714285714283</v>
      </c>
      <c r="O82" t="s">
        <v>15</v>
      </c>
    </row>
    <row r="83" spans="2:16" x14ac:dyDescent="0.3">
      <c r="B83" t="s">
        <v>21</v>
      </c>
      <c r="C83">
        <f>MIN(C81:L81)</f>
        <v>460</v>
      </c>
      <c r="O83" t="s">
        <v>21</v>
      </c>
    </row>
    <row r="84" spans="2:16" x14ac:dyDescent="0.3">
      <c r="B84" t="s">
        <v>22</v>
      </c>
      <c r="C84">
        <f>MAX(C81:L81)</f>
        <v>531</v>
      </c>
      <c r="O84" t="s">
        <v>22</v>
      </c>
    </row>
    <row r="85" spans="2:16" x14ac:dyDescent="0.3">
      <c r="B85" t="s">
        <v>23</v>
      </c>
      <c r="C85">
        <f>_xlfn.STDEV.P(C81:L81)</f>
        <v>20.876703156721792</v>
      </c>
      <c r="O85" t="s">
        <v>23</v>
      </c>
    </row>
    <row r="87" spans="2:16" x14ac:dyDescent="0.3">
      <c r="B87" s="1" t="s">
        <v>44</v>
      </c>
      <c r="C87">
        <v>676</v>
      </c>
      <c r="D87">
        <v>651</v>
      </c>
      <c r="E87">
        <v>708</v>
      </c>
      <c r="F87">
        <v>705</v>
      </c>
      <c r="G87">
        <v>737</v>
      </c>
      <c r="H87">
        <v>658</v>
      </c>
      <c r="I87">
        <v>699</v>
      </c>
      <c r="J87">
        <v>681</v>
      </c>
      <c r="K87">
        <v>624</v>
      </c>
      <c r="L87">
        <v>655</v>
      </c>
      <c r="O87" s="1" t="s">
        <v>29</v>
      </c>
      <c r="P87">
        <v>440</v>
      </c>
    </row>
    <row r="88" spans="2:16" x14ac:dyDescent="0.3">
      <c r="B88" t="s">
        <v>15</v>
      </c>
      <c r="C88">
        <f>AVERAGE(C87:L87)</f>
        <v>679.4</v>
      </c>
      <c r="O88" t="s">
        <v>15</v>
      </c>
      <c r="P88">
        <v>412.5</v>
      </c>
    </row>
    <row r="89" spans="2:16" x14ac:dyDescent="0.3">
      <c r="B89" t="s">
        <v>21</v>
      </c>
      <c r="C89">
        <f>MIN(C87:L87)</f>
        <v>624</v>
      </c>
      <c r="O89" t="s">
        <v>21</v>
      </c>
      <c r="P89">
        <v>377</v>
      </c>
    </row>
    <row r="90" spans="2:16" x14ac:dyDescent="0.3">
      <c r="B90" t="s">
        <v>22</v>
      </c>
      <c r="C90">
        <f>MAX(C87:L87)</f>
        <v>737</v>
      </c>
      <c r="O90" t="s">
        <v>22</v>
      </c>
      <c r="P90">
        <v>452</v>
      </c>
    </row>
    <row r="91" spans="2:16" x14ac:dyDescent="0.3">
      <c r="B91" t="s">
        <v>23</v>
      </c>
      <c r="C91">
        <f>_xlfn.STDEV.P(C87:L87)</f>
        <v>31.809432563313667</v>
      </c>
      <c r="O91" t="s">
        <v>23</v>
      </c>
      <c r="P91">
        <v>21.62059203629725</v>
      </c>
    </row>
    <row r="93" spans="2:16" x14ac:dyDescent="0.3">
      <c r="B93" s="1" t="s">
        <v>45</v>
      </c>
      <c r="C93">
        <v>425</v>
      </c>
      <c r="D93">
        <v>407</v>
      </c>
      <c r="E93">
        <v>467</v>
      </c>
      <c r="F93">
        <v>506</v>
      </c>
      <c r="G93">
        <v>401</v>
      </c>
      <c r="H93">
        <v>518</v>
      </c>
      <c r="I93">
        <v>434</v>
      </c>
      <c r="J93">
        <v>416</v>
      </c>
      <c r="K93">
        <v>387</v>
      </c>
      <c r="L93">
        <v>443</v>
      </c>
    </row>
    <row r="94" spans="2:16" x14ac:dyDescent="0.3">
      <c r="B94" t="s">
        <v>15</v>
      </c>
      <c r="C94">
        <f>AVERAGE(C93:L93)</f>
        <v>440.4</v>
      </c>
    </row>
    <row r="95" spans="2:16" x14ac:dyDescent="0.3">
      <c r="B95" t="s">
        <v>21</v>
      </c>
      <c r="C95">
        <f>MIN(C93:L93)</f>
        <v>387</v>
      </c>
    </row>
    <row r="96" spans="2:16" x14ac:dyDescent="0.3">
      <c r="B96" t="s">
        <v>22</v>
      </c>
      <c r="C96">
        <f>MAX(C93:L93)</f>
        <v>518</v>
      </c>
    </row>
    <row r="97" spans="2:12" x14ac:dyDescent="0.3">
      <c r="B97" t="s">
        <v>23</v>
      </c>
      <c r="C97">
        <f>_xlfn.STDEV.P(C93:L93)</f>
        <v>41.752125694388305</v>
      </c>
    </row>
    <row r="99" spans="2:12" x14ac:dyDescent="0.3">
      <c r="B99" s="1" t="s">
        <v>46</v>
      </c>
      <c r="C99">
        <v>538</v>
      </c>
      <c r="D99">
        <v>468</v>
      </c>
      <c r="E99">
        <v>550</v>
      </c>
      <c r="F99">
        <v>548</v>
      </c>
      <c r="G99">
        <v>469</v>
      </c>
      <c r="H99">
        <v>439</v>
      </c>
      <c r="I99">
        <v>559</v>
      </c>
      <c r="J99">
        <v>469</v>
      </c>
      <c r="K99">
        <v>427</v>
      </c>
      <c r="L99">
        <v>507</v>
      </c>
    </row>
    <row r="100" spans="2:12" x14ac:dyDescent="0.3">
      <c r="B100" t="s">
        <v>15</v>
      </c>
      <c r="C100">
        <f>AVERAGE(C99:L99)</f>
        <v>497.4</v>
      </c>
    </row>
    <row r="101" spans="2:12" x14ac:dyDescent="0.3">
      <c r="B101" t="s">
        <v>21</v>
      </c>
      <c r="C101">
        <f>MIN(C99:L99)</f>
        <v>427</v>
      </c>
    </row>
    <row r="102" spans="2:12" x14ac:dyDescent="0.3">
      <c r="B102" t="s">
        <v>22</v>
      </c>
      <c r="C102">
        <f>MAX(C99:L99)</f>
        <v>559</v>
      </c>
    </row>
    <row r="103" spans="2:12" x14ac:dyDescent="0.3">
      <c r="B103" t="s">
        <v>23</v>
      </c>
      <c r="C103">
        <f>_xlfn.STDEV.P(C99:L99)</f>
        <v>46.59012770963394</v>
      </c>
    </row>
    <row r="105" spans="2:12" x14ac:dyDescent="0.3">
      <c r="B105" s="1" t="s">
        <v>48</v>
      </c>
      <c r="C105">
        <v>499</v>
      </c>
      <c r="D105">
        <v>511</v>
      </c>
      <c r="E105">
        <v>502</v>
      </c>
      <c r="F105">
        <v>469</v>
      </c>
      <c r="G105">
        <v>504</v>
      </c>
      <c r="H105">
        <v>533</v>
      </c>
      <c r="I105">
        <v>530</v>
      </c>
      <c r="J105">
        <v>540</v>
      </c>
      <c r="K105">
        <v>515</v>
      </c>
      <c r="L105">
        <v>484</v>
      </c>
    </row>
    <row r="106" spans="2:12" x14ac:dyDescent="0.3">
      <c r="B106" t="s">
        <v>15</v>
      </c>
      <c r="C106">
        <f>AVERAGE(C105:L105)</f>
        <v>508.7</v>
      </c>
    </row>
    <row r="107" spans="2:12" x14ac:dyDescent="0.3">
      <c r="B107" t="s">
        <v>21</v>
      </c>
      <c r="C107">
        <f>MIN(C105:L105)</f>
        <v>469</v>
      </c>
    </row>
    <row r="108" spans="2:12" x14ac:dyDescent="0.3">
      <c r="B108" t="s">
        <v>22</v>
      </c>
      <c r="C108">
        <f>MAX(C105:L105)</f>
        <v>540</v>
      </c>
    </row>
    <row r="109" spans="2:12" x14ac:dyDescent="0.3">
      <c r="B109" t="s">
        <v>23</v>
      </c>
      <c r="C109">
        <f>_xlfn.STDEV.P(C105:L105)</f>
        <v>21.014518790588568</v>
      </c>
    </row>
    <row r="111" spans="2:12" x14ac:dyDescent="0.3">
      <c r="B111" s="1" t="s">
        <v>47</v>
      </c>
      <c r="C111">
        <v>474</v>
      </c>
      <c r="D111">
        <v>446</v>
      </c>
      <c r="E111">
        <v>523</v>
      </c>
      <c r="F111">
        <v>554</v>
      </c>
      <c r="G111">
        <v>461</v>
      </c>
      <c r="H111">
        <v>550</v>
      </c>
      <c r="I111">
        <v>508</v>
      </c>
      <c r="J111">
        <v>459</v>
      </c>
      <c r="K111">
        <v>512</v>
      </c>
      <c r="L111">
        <v>541</v>
      </c>
    </row>
    <row r="112" spans="2:12" x14ac:dyDescent="0.3">
      <c r="B112" t="s">
        <v>15</v>
      </c>
      <c r="C112">
        <f>AVERAGE(C111:L111)</f>
        <v>502.8</v>
      </c>
    </row>
    <row r="113" spans="2:26" x14ac:dyDescent="0.3">
      <c r="B113" t="s">
        <v>21</v>
      </c>
      <c r="C113">
        <f>MIN(C111:L111)</f>
        <v>446</v>
      </c>
    </row>
    <row r="114" spans="2:26" x14ac:dyDescent="0.3">
      <c r="B114" t="s">
        <v>22</v>
      </c>
      <c r="C114">
        <f>MAX(C111:L111)</f>
        <v>554</v>
      </c>
    </row>
    <row r="115" spans="2:26" x14ac:dyDescent="0.3">
      <c r="B115" t="s">
        <v>23</v>
      </c>
      <c r="C115">
        <f>_xlfn.STDEV.P(C111:L111)</f>
        <v>38.143937919412565</v>
      </c>
    </row>
    <row r="117" spans="2:26" x14ac:dyDescent="0.3">
      <c r="B117" s="1" t="s">
        <v>49</v>
      </c>
      <c r="C117">
        <v>447</v>
      </c>
      <c r="D117">
        <v>458</v>
      </c>
      <c r="E117">
        <v>458</v>
      </c>
      <c r="F117">
        <v>437</v>
      </c>
      <c r="G117">
        <v>509</v>
      </c>
      <c r="H117">
        <v>429</v>
      </c>
      <c r="I117">
        <v>492</v>
      </c>
      <c r="J117">
        <v>512</v>
      </c>
      <c r="K117">
        <v>407</v>
      </c>
      <c r="L117">
        <v>493</v>
      </c>
      <c r="P117" s="1" t="s">
        <v>31</v>
      </c>
      <c r="Q117" s="1" t="s">
        <v>43</v>
      </c>
      <c r="R117" s="1" t="s">
        <v>44</v>
      </c>
      <c r="S117" s="1" t="s">
        <v>45</v>
      </c>
      <c r="T117" s="1" t="s">
        <v>46</v>
      </c>
      <c r="U117" s="1" t="s">
        <v>48</v>
      </c>
      <c r="V117" s="1" t="s">
        <v>47</v>
      </c>
      <c r="W117" s="1" t="s">
        <v>49</v>
      </c>
      <c r="X117" s="1" t="s">
        <v>50</v>
      </c>
      <c r="Y117" s="1" t="s">
        <v>51</v>
      </c>
    </row>
    <row r="118" spans="2:26" x14ac:dyDescent="0.3">
      <c r="B118" t="s">
        <v>15</v>
      </c>
      <c r="C118">
        <f>AVERAGE(C117:L117)</f>
        <v>464.2</v>
      </c>
      <c r="O118" t="s">
        <v>15</v>
      </c>
      <c r="P118">
        <v>462.6</v>
      </c>
      <c r="Q118">
        <v>496.85714285714283</v>
      </c>
      <c r="R118">
        <v>679.4</v>
      </c>
      <c r="S118">
        <v>440.4</v>
      </c>
      <c r="T118">
        <v>497.4</v>
      </c>
      <c r="U118">
        <v>508.7</v>
      </c>
      <c r="V118">
        <v>502.8</v>
      </c>
      <c r="W118">
        <v>464.2</v>
      </c>
      <c r="X118">
        <v>421.6</v>
      </c>
      <c r="Y118">
        <v>398.1</v>
      </c>
    </row>
    <row r="119" spans="2:26" x14ac:dyDescent="0.3">
      <c r="B119" t="s">
        <v>21</v>
      </c>
      <c r="C119">
        <f>MIN(C117:L117)</f>
        <v>407</v>
      </c>
      <c r="O119" t="s">
        <v>21</v>
      </c>
      <c r="P119">
        <v>393</v>
      </c>
      <c r="Q119">
        <v>460</v>
      </c>
      <c r="R119">
        <v>624</v>
      </c>
      <c r="S119">
        <v>387</v>
      </c>
      <c r="T119">
        <v>427</v>
      </c>
      <c r="U119">
        <v>469</v>
      </c>
      <c r="V119">
        <v>446</v>
      </c>
      <c r="W119">
        <v>407</v>
      </c>
      <c r="X119">
        <v>379</v>
      </c>
      <c r="Y119">
        <v>372</v>
      </c>
    </row>
    <row r="120" spans="2:26" x14ac:dyDescent="0.3">
      <c r="B120" t="s">
        <v>22</v>
      </c>
      <c r="C120">
        <f>MAX(C117:L117)</f>
        <v>512</v>
      </c>
      <c r="O120" t="s">
        <v>22</v>
      </c>
      <c r="P120">
        <v>507</v>
      </c>
      <c r="Q120">
        <v>531</v>
      </c>
      <c r="R120">
        <v>737</v>
      </c>
      <c r="S120">
        <v>518</v>
      </c>
      <c r="T120">
        <v>559</v>
      </c>
      <c r="U120">
        <v>540</v>
      </c>
      <c r="V120">
        <v>554</v>
      </c>
      <c r="W120">
        <v>512</v>
      </c>
      <c r="X120">
        <v>491</v>
      </c>
      <c r="Y120">
        <v>455</v>
      </c>
    </row>
    <row r="121" spans="2:26" x14ac:dyDescent="0.3">
      <c r="B121" t="s">
        <v>23</v>
      </c>
      <c r="C121">
        <f>_xlfn.STDEV.P(C117:L117)</f>
        <v>33.937589778886775</v>
      </c>
      <c r="O121" t="s">
        <v>23</v>
      </c>
      <c r="P121" s="2">
        <v>38.588081061384742</v>
      </c>
      <c r="Q121" s="2">
        <v>20.876703156721792</v>
      </c>
      <c r="R121" s="2">
        <v>31.809432563313667</v>
      </c>
      <c r="S121" s="2">
        <v>41.752125694388305</v>
      </c>
      <c r="T121" s="2">
        <v>46.59012770963394</v>
      </c>
      <c r="U121" s="2">
        <v>21.014518790588568</v>
      </c>
      <c r="V121" s="2">
        <v>38.143937919412565</v>
      </c>
      <c r="W121" s="2">
        <v>33.937589778886775</v>
      </c>
      <c r="X121" s="2">
        <v>39.932943793314308</v>
      </c>
      <c r="Y121" s="2">
        <v>23.364288989823766</v>
      </c>
    </row>
    <row r="122" spans="2:26" x14ac:dyDescent="0.3">
      <c r="O122" t="s">
        <v>41</v>
      </c>
      <c r="P122">
        <f t="shared" ref="P122:Y122" si="1">P118-365.2</f>
        <v>97.400000000000034</v>
      </c>
      <c r="Q122">
        <f t="shared" si="1"/>
        <v>131.65714285714284</v>
      </c>
      <c r="R122">
        <f t="shared" si="1"/>
        <v>314.2</v>
      </c>
      <c r="S122">
        <f t="shared" si="1"/>
        <v>75.199999999999989</v>
      </c>
      <c r="T122">
        <f t="shared" si="1"/>
        <v>132.19999999999999</v>
      </c>
      <c r="U122">
        <f t="shared" si="1"/>
        <v>143.5</v>
      </c>
      <c r="V122">
        <f t="shared" si="1"/>
        <v>137.60000000000002</v>
      </c>
      <c r="W122">
        <f t="shared" si="1"/>
        <v>99</v>
      </c>
      <c r="X122">
        <f t="shared" si="1"/>
        <v>56.400000000000034</v>
      </c>
      <c r="Y122">
        <f t="shared" si="1"/>
        <v>32.900000000000034</v>
      </c>
    </row>
    <row r="123" spans="2:26" x14ac:dyDescent="0.3">
      <c r="B123" s="1" t="s">
        <v>50</v>
      </c>
      <c r="C123">
        <v>407</v>
      </c>
      <c r="D123">
        <v>384</v>
      </c>
      <c r="E123">
        <v>491</v>
      </c>
      <c r="F123">
        <v>425</v>
      </c>
      <c r="G123">
        <v>478</v>
      </c>
      <c r="H123">
        <v>399</v>
      </c>
      <c r="I123">
        <v>379</v>
      </c>
      <c r="J123">
        <v>467</v>
      </c>
      <c r="K123">
        <v>381</v>
      </c>
      <c r="L123">
        <v>405</v>
      </c>
    </row>
    <row r="124" spans="2:26" x14ac:dyDescent="0.3">
      <c r="B124" t="s">
        <v>15</v>
      </c>
      <c r="C124">
        <f>AVERAGE(C123:L123)</f>
        <v>421.6</v>
      </c>
      <c r="P124" s="1" t="s">
        <v>31</v>
      </c>
      <c r="Q124" s="1" t="s">
        <v>52</v>
      </c>
      <c r="R124" s="1" t="s">
        <v>53</v>
      </c>
      <c r="S124" s="1" t="s">
        <v>54</v>
      </c>
      <c r="T124" s="1" t="s">
        <v>55</v>
      </c>
      <c r="U124" s="1" t="s">
        <v>56</v>
      </c>
      <c r="V124" s="1" t="s">
        <v>57</v>
      </c>
      <c r="W124" s="1" t="s">
        <v>58</v>
      </c>
      <c r="X124" s="1" t="s">
        <v>59</v>
      </c>
      <c r="Y124" s="1" t="s">
        <v>68</v>
      </c>
      <c r="Z124" s="1" t="s">
        <v>69</v>
      </c>
    </row>
    <row r="125" spans="2:26" x14ac:dyDescent="0.3">
      <c r="B125" t="s">
        <v>21</v>
      </c>
      <c r="C125">
        <f>MIN(C123:L123)</f>
        <v>379</v>
      </c>
      <c r="P125" s="2">
        <v>97.400000000000034</v>
      </c>
      <c r="Q125" s="2">
        <v>131.65714285714284</v>
      </c>
      <c r="R125" s="2">
        <v>314.2</v>
      </c>
      <c r="S125" s="2">
        <v>75.199999999999989</v>
      </c>
      <c r="T125" s="2">
        <v>132.19999999999999</v>
      </c>
      <c r="U125" s="2">
        <v>143.5</v>
      </c>
      <c r="V125" s="2">
        <v>137.60000000000002</v>
      </c>
      <c r="W125" s="2">
        <v>99</v>
      </c>
      <c r="X125">
        <v>56.400000000000034</v>
      </c>
      <c r="Y125">
        <f>415.8-365-2</f>
        <v>48.800000000000011</v>
      </c>
      <c r="Z125">
        <v>32.900000000000034</v>
      </c>
    </row>
    <row r="126" spans="2:26" x14ac:dyDescent="0.3">
      <c r="B126" t="s">
        <v>22</v>
      </c>
      <c r="C126">
        <f>MAX(C123:L123)</f>
        <v>491</v>
      </c>
    </row>
    <row r="127" spans="2:26" x14ac:dyDescent="0.3">
      <c r="B127" t="s">
        <v>23</v>
      </c>
      <c r="C127">
        <f>_xlfn.STDEV.P(C123:L123)</f>
        <v>39.932943793314308</v>
      </c>
    </row>
    <row r="129" spans="2:14" x14ac:dyDescent="0.3">
      <c r="B129" s="1" t="s">
        <v>51</v>
      </c>
      <c r="C129">
        <v>372</v>
      </c>
      <c r="D129">
        <v>378</v>
      </c>
      <c r="E129">
        <v>397</v>
      </c>
      <c r="F129">
        <v>401</v>
      </c>
      <c r="G129">
        <v>411</v>
      </c>
      <c r="H129">
        <v>391</v>
      </c>
      <c r="I129">
        <v>379</v>
      </c>
      <c r="J129">
        <v>455</v>
      </c>
      <c r="K129">
        <v>415</v>
      </c>
      <c r="L129">
        <v>382</v>
      </c>
    </row>
    <row r="130" spans="2:14" x14ac:dyDescent="0.3">
      <c r="B130" t="s">
        <v>15</v>
      </c>
      <c r="C130">
        <f>AVERAGE(C129:L129)</f>
        <v>398.1</v>
      </c>
    </row>
    <row r="131" spans="2:14" x14ac:dyDescent="0.3">
      <c r="B131" t="s">
        <v>21</v>
      </c>
      <c r="C131">
        <f>MIN(C129:L129)</f>
        <v>372</v>
      </c>
    </row>
    <row r="132" spans="2:14" x14ac:dyDescent="0.3">
      <c r="B132" t="s">
        <v>22</v>
      </c>
      <c r="C132">
        <f>MAX(C129:L129)</f>
        <v>455</v>
      </c>
    </row>
    <row r="133" spans="2:14" x14ac:dyDescent="0.3">
      <c r="B133" t="s">
        <v>23</v>
      </c>
      <c r="C133">
        <f>_xlfn.STDEV.P(C129:L129)</f>
        <v>23.364288989823766</v>
      </c>
    </row>
    <row r="136" spans="2:14" x14ac:dyDescent="0.3">
      <c r="B136" t="s">
        <v>60</v>
      </c>
      <c r="C136">
        <v>402</v>
      </c>
      <c r="D136">
        <v>406</v>
      </c>
      <c r="E136">
        <v>513</v>
      </c>
      <c r="F136">
        <v>484</v>
      </c>
      <c r="G136">
        <v>425</v>
      </c>
      <c r="H136">
        <v>480</v>
      </c>
      <c r="I136">
        <v>411</v>
      </c>
      <c r="J136">
        <v>402</v>
      </c>
      <c r="K136">
        <v>383</v>
      </c>
      <c r="L136">
        <v>423</v>
      </c>
      <c r="M136">
        <v>496</v>
      </c>
      <c r="N136">
        <v>416</v>
      </c>
    </row>
    <row r="137" spans="2:14" x14ac:dyDescent="0.3">
      <c r="B137" t="s">
        <v>61</v>
      </c>
      <c r="C137">
        <v>371</v>
      </c>
      <c r="D137">
        <v>505</v>
      </c>
      <c r="E137">
        <v>463</v>
      </c>
      <c r="F137">
        <v>467</v>
      </c>
      <c r="G137">
        <v>418</v>
      </c>
      <c r="H137">
        <v>417</v>
      </c>
      <c r="I137">
        <v>457</v>
      </c>
      <c r="J137">
        <v>381</v>
      </c>
      <c r="K137">
        <v>519</v>
      </c>
      <c r="L137">
        <v>497</v>
      </c>
      <c r="M137">
        <v>487</v>
      </c>
      <c r="N137">
        <v>406</v>
      </c>
    </row>
    <row r="138" spans="2:14" x14ac:dyDescent="0.3">
      <c r="B138" t="s">
        <v>62</v>
      </c>
      <c r="C138">
        <f>AVERAGE(C136:O136)</f>
        <v>436.75</v>
      </c>
    </row>
    <row r="139" spans="2:14" x14ac:dyDescent="0.3">
      <c r="B139" t="s">
        <v>63</v>
      </c>
      <c r="C139">
        <f>AVERAGE(C137:O137)</f>
        <v>449</v>
      </c>
    </row>
    <row r="143" spans="2:14" x14ac:dyDescent="0.3">
      <c r="C143" t="s">
        <v>64</v>
      </c>
      <c r="D143" t="s">
        <v>65</v>
      </c>
      <c r="F143" s="1" t="s">
        <v>66</v>
      </c>
      <c r="G143" t="s">
        <v>67</v>
      </c>
    </row>
    <row r="144" spans="2:14" x14ac:dyDescent="0.3">
      <c r="C144">
        <v>388</v>
      </c>
      <c r="D144">
        <v>371</v>
      </c>
      <c r="F144">
        <v>372</v>
      </c>
      <c r="G144">
        <v>390</v>
      </c>
    </row>
    <row r="145" spans="3:7" x14ac:dyDescent="0.3">
      <c r="C145">
        <v>398</v>
      </c>
      <c r="D145">
        <v>505</v>
      </c>
      <c r="F145">
        <v>378</v>
      </c>
      <c r="G145">
        <v>423</v>
      </c>
    </row>
    <row r="146" spans="3:7" x14ac:dyDescent="0.3">
      <c r="C146">
        <v>463</v>
      </c>
      <c r="D146">
        <v>463</v>
      </c>
      <c r="F146">
        <v>397</v>
      </c>
      <c r="G146">
        <v>384</v>
      </c>
    </row>
    <row r="147" spans="3:7" x14ac:dyDescent="0.3">
      <c r="C147">
        <v>405</v>
      </c>
      <c r="D147">
        <v>467</v>
      </c>
      <c r="F147">
        <v>401</v>
      </c>
      <c r="G147">
        <v>466</v>
      </c>
    </row>
    <row r="148" spans="3:7" x14ac:dyDescent="0.3">
      <c r="C148">
        <v>406</v>
      </c>
      <c r="D148">
        <v>418</v>
      </c>
      <c r="F148">
        <v>411</v>
      </c>
      <c r="G148">
        <v>407</v>
      </c>
    </row>
    <row r="149" spans="3:7" x14ac:dyDescent="0.3">
      <c r="C149">
        <v>407</v>
      </c>
      <c r="D149">
        <v>417</v>
      </c>
      <c r="F149">
        <v>391</v>
      </c>
      <c r="G149">
        <v>427</v>
      </c>
    </row>
    <row r="150" spans="3:7" x14ac:dyDescent="0.3">
      <c r="C150">
        <v>401</v>
      </c>
      <c r="D150">
        <v>457</v>
      </c>
      <c r="F150">
        <v>379</v>
      </c>
      <c r="G150">
        <v>417</v>
      </c>
    </row>
    <row r="151" spans="3:7" x14ac:dyDescent="0.3">
      <c r="C151">
        <v>428</v>
      </c>
      <c r="D151">
        <v>381</v>
      </c>
      <c r="F151">
        <v>455</v>
      </c>
      <c r="G151">
        <v>416</v>
      </c>
    </row>
    <row r="152" spans="3:7" x14ac:dyDescent="0.3">
      <c r="C152">
        <v>422</v>
      </c>
      <c r="D152">
        <v>519</v>
      </c>
      <c r="F152">
        <v>415</v>
      </c>
      <c r="G152">
        <v>399</v>
      </c>
    </row>
    <row r="153" spans="3:7" x14ac:dyDescent="0.3">
      <c r="C153">
        <v>415</v>
      </c>
      <c r="D153">
        <v>497</v>
      </c>
      <c r="F153">
        <v>382</v>
      </c>
      <c r="G153">
        <v>429</v>
      </c>
    </row>
    <row r="154" spans="3:7" x14ac:dyDescent="0.3">
      <c r="C154">
        <v>402</v>
      </c>
      <c r="D154">
        <v>487</v>
      </c>
    </row>
    <row r="155" spans="3:7" x14ac:dyDescent="0.3">
      <c r="C155">
        <v>406</v>
      </c>
      <c r="D155">
        <v>406</v>
      </c>
    </row>
    <row r="156" spans="3:7" x14ac:dyDescent="0.3">
      <c r="C156">
        <v>513</v>
      </c>
      <c r="D156">
        <v>407</v>
      </c>
    </row>
    <row r="157" spans="3:7" x14ac:dyDescent="0.3">
      <c r="C157">
        <v>484</v>
      </c>
      <c r="D157">
        <v>384</v>
      </c>
    </row>
    <row r="158" spans="3:7" x14ac:dyDescent="0.3">
      <c r="C158">
        <v>425</v>
      </c>
      <c r="D158">
        <v>491</v>
      </c>
    </row>
    <row r="159" spans="3:7" x14ac:dyDescent="0.3">
      <c r="C159">
        <v>480</v>
      </c>
      <c r="D159">
        <v>425</v>
      </c>
    </row>
    <row r="160" spans="3:7" x14ac:dyDescent="0.3">
      <c r="C160">
        <v>411</v>
      </c>
      <c r="D160">
        <v>478</v>
      </c>
    </row>
    <row r="161" spans="3:7" x14ac:dyDescent="0.3">
      <c r="C161">
        <v>402</v>
      </c>
      <c r="D161">
        <v>399</v>
      </c>
    </row>
    <row r="162" spans="3:7" x14ac:dyDescent="0.3">
      <c r="C162">
        <v>383</v>
      </c>
      <c r="D162">
        <v>379</v>
      </c>
    </row>
    <row r="163" spans="3:7" x14ac:dyDescent="0.3">
      <c r="C163">
        <v>423</v>
      </c>
      <c r="D163">
        <v>467</v>
      </c>
    </row>
    <row r="164" spans="3:7" x14ac:dyDescent="0.3">
      <c r="C164">
        <v>496</v>
      </c>
      <c r="D164">
        <v>381</v>
      </c>
    </row>
    <row r="165" spans="3:7" x14ac:dyDescent="0.3">
      <c r="C165">
        <v>416</v>
      </c>
      <c r="D165">
        <v>405</v>
      </c>
    </row>
    <row r="166" spans="3:7" x14ac:dyDescent="0.3">
      <c r="C166">
        <f>AVERAGE(C144:C165)</f>
        <v>426.09090909090907</v>
      </c>
      <c r="D166">
        <f>AVERAGE(D144:D165)</f>
        <v>436.54545454545456</v>
      </c>
      <c r="F166">
        <f t="shared" ref="E166:G166" si="2">AVERAGE(F144:F165)</f>
        <v>398.1</v>
      </c>
      <c r="G166">
        <f t="shared" si="2"/>
        <v>415.8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Meise, Christoph</dc:creator>
  <cp:lastModifiedBy>Meise, Christoph</cp:lastModifiedBy>
  <dcterms:created xsi:type="dcterms:W3CDTF">2018-05-25T08:32:23Z</dcterms:created>
  <dcterms:modified xsi:type="dcterms:W3CDTF">2018-06-07T11:31:29Z</dcterms:modified>
</cp:coreProperties>
</file>