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24226"/>
  <mc:AlternateContent xmlns:mc="http://schemas.openxmlformats.org/markup-compatibility/2006">
    <mc:Choice Requires="x15">
      <x15ac:absPath xmlns:x15ac="http://schemas.microsoft.com/office/spreadsheetml/2010/11/ac" url="C:\Users\Sharm\Desktop\Masters\Academic Year 2017-2018\Fall 2017\Decision Modeling\Final Project\"/>
    </mc:Choice>
  </mc:AlternateContent>
  <xr:revisionPtr revIDLastSave="0" documentId="13_ncr:1_{AF26498A-B942-4A15-80F9-6BDDB0590AD5}" xr6:coauthVersionLast="44" xr6:coauthVersionMax="44" xr10:uidLastSave="{00000000-0000-0000-0000-000000000000}"/>
  <bookViews>
    <workbookView xWindow="-108" yWindow="-108" windowWidth="23256" windowHeight="12576" firstSheet="12" activeTab="16" xr2:uid="{00000000-000D-0000-FFFF-FFFF00000000}"/>
  </bookViews>
  <sheets>
    <sheet name="Population proportions" sheetId="6" r:id="rId1"/>
    <sheet name="Population Earnings" sheetId="4" r:id="rId2"/>
    <sheet name="Demographic earnings" sheetId="3" r:id="rId3"/>
    <sheet name="Population Educational Attain" sheetId="5" r:id="rId4"/>
    <sheet name="Sexes educational attain" sheetId="1" r:id="rId5"/>
    <sheet name="RACE MEAN BACH OUTPUT" sheetId="20" r:id="rId6"/>
    <sheet name="RACE MEAN ADV OUTPUT" sheetId="21" r:id="rId7"/>
    <sheet name="RACE MEAN OUTPUT" sheetId="22" r:id="rId8"/>
    <sheet name="Race Proportion P Tests" sheetId="19" r:id="rId9"/>
    <sheet name="T-Test Race Income" sheetId="17" r:id="rId10"/>
    <sheet name="T-Test Income by education" sheetId="18" r:id="rId11"/>
    <sheet name="P &amp; T tests (Sexes Education)" sheetId="11" r:id="rId12"/>
    <sheet name="T-Tests (Sexes Education)" sheetId="12" r:id="rId13"/>
    <sheet name="Population totals" sheetId="14" r:id="rId14"/>
    <sheet name="Simulation" sheetId="15" r:id="rId15"/>
    <sheet name="Characteristics and education" sheetId="2" r:id="rId16"/>
    <sheet name="WhitesOnly" sheetId="7" r:id="rId17"/>
    <sheet name="Blacks Only" sheetId="8" r:id="rId18"/>
    <sheet name="Hispanics Only" sheetId="10" r:id="rId19"/>
    <sheet name="Asians" sheetId="9" r:id="rId20"/>
  </sheets>
  <externalReferences>
    <externalReference r:id="rId21"/>
  </externalReferences>
  <definedNames>
    <definedName name="_xlnm.Print_Area" localSheetId="15">'Characteristics and education'!$A$2:$K$83</definedName>
    <definedName name="_xlnm.Print_Titles" localSheetId="2">'Demographic earnings'!$2:$6</definedName>
    <definedName name="solver_eng" localSheetId="12" hidden="1">1</definedName>
    <definedName name="solver_neg" localSheetId="12" hidden="1">1</definedName>
    <definedName name="solver_num" localSheetId="12" hidden="1">0</definedName>
    <definedName name="solver_opt" localSheetId="12" hidden="1">'T-Tests (Sexes Education)'!$A$17</definedName>
    <definedName name="solver_typ" localSheetId="12" hidden="1">1</definedName>
    <definedName name="solver_val" localSheetId="12" hidden="1">0</definedName>
    <definedName name="solver_ver" localSheetId="12" hidden="1">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19" l="1"/>
  <c r="F53" i="19"/>
  <c r="F54" i="19" s="1"/>
  <c r="F55" i="19"/>
  <c r="F56" i="19"/>
  <c r="F42" i="19"/>
  <c r="F39" i="19"/>
  <c r="F40" i="19" s="1"/>
  <c r="F41" i="19"/>
  <c r="F38" i="19"/>
  <c r="F25" i="19"/>
  <c r="F28" i="19"/>
  <c r="F27" i="19"/>
  <c r="F26" i="19"/>
  <c r="F24" i="19"/>
  <c r="F14" i="19"/>
  <c r="F11" i="19"/>
  <c r="F13" i="19" s="1"/>
  <c r="F12" i="19"/>
  <c r="F10" i="19"/>
  <c r="B56" i="19"/>
  <c r="B53" i="19"/>
  <c r="B55" i="19" s="1"/>
  <c r="B54" i="19"/>
  <c r="B52" i="19"/>
  <c r="B39" i="19"/>
  <c r="B42" i="19"/>
  <c r="B41" i="19"/>
  <c r="B40" i="19"/>
  <c r="B38" i="19"/>
  <c r="B28" i="19"/>
  <c r="B25" i="19"/>
  <c r="B27" i="19" s="1"/>
  <c r="B24" i="19"/>
  <c r="B11" i="19"/>
  <c r="B12" i="19" s="1"/>
  <c r="B14" i="19"/>
  <c r="B13" i="19"/>
  <c r="B10" i="19"/>
  <c r="B93" i="6"/>
  <c r="D18" i="15"/>
  <c r="E18" i="15"/>
  <c r="F18" i="15"/>
  <c r="C18" i="15"/>
  <c r="C17" i="15"/>
  <c r="E17" i="15"/>
  <c r="F17" i="15"/>
  <c r="D17" i="15"/>
  <c r="K20" i="14"/>
  <c r="H20" i="14"/>
  <c r="I20" i="14"/>
  <c r="J20" i="14"/>
  <c r="B3" i="14"/>
  <c r="B7" i="14" s="1"/>
  <c r="E7" i="14"/>
  <c r="E8" i="14"/>
  <c r="E9" i="14"/>
  <c r="E10" i="14"/>
  <c r="E11" i="14"/>
  <c r="E12" i="14"/>
  <c r="E14" i="14"/>
  <c r="E15" i="14"/>
  <c r="E16" i="14"/>
  <c r="E17" i="14"/>
  <c r="E18" i="14"/>
  <c r="E19" i="14"/>
  <c r="E20" i="14"/>
  <c r="C3" i="14"/>
  <c r="C7" i="14"/>
  <c r="C8" i="14"/>
  <c r="C9" i="14"/>
  <c r="C10" i="14"/>
  <c r="C11" i="14"/>
  <c r="C12" i="14"/>
  <c r="C13" i="14"/>
  <c r="C14" i="14"/>
  <c r="C15" i="14"/>
  <c r="C16" i="14"/>
  <c r="C17" i="14"/>
  <c r="C18" i="14"/>
  <c r="C19" i="14"/>
  <c r="C20" i="14"/>
  <c r="C6" i="14"/>
  <c r="C21" i="14" s="1"/>
  <c r="B8" i="14"/>
  <c r="B9" i="14"/>
  <c r="B10" i="14"/>
  <c r="B11" i="14"/>
  <c r="B12" i="14"/>
  <c r="B13" i="14"/>
  <c r="B14" i="14"/>
  <c r="B16" i="14"/>
  <c r="B17" i="14"/>
  <c r="B18" i="14"/>
  <c r="B19" i="14"/>
  <c r="B20" i="14"/>
  <c r="B6" i="14"/>
  <c r="D3" i="14"/>
  <c r="D14" i="14" s="1"/>
  <c r="E3" i="14"/>
  <c r="E13" i="14" s="1"/>
  <c r="M3" i="14"/>
  <c r="N7" i="14" s="1"/>
  <c r="B48" i="7"/>
  <c r="B34" i="7"/>
  <c r="T13" i="1"/>
  <c r="M84" i="11"/>
  <c r="M81" i="11"/>
  <c r="M83" i="11" s="1"/>
  <c r="M82" i="11"/>
  <c r="M80" i="11"/>
  <c r="B81" i="11"/>
  <c r="B84" i="11"/>
  <c r="B83" i="11"/>
  <c r="B82" i="11"/>
  <c r="B80" i="11"/>
  <c r="B70" i="6"/>
  <c r="B162" i="6"/>
  <c r="B139" i="6"/>
  <c r="B116" i="6"/>
  <c r="B47" i="6"/>
  <c r="B24" i="6"/>
  <c r="D35" i="1"/>
  <c r="E35" i="1"/>
  <c r="T22" i="1" s="1"/>
  <c r="F35" i="1"/>
  <c r="G35" i="1"/>
  <c r="H35" i="1"/>
  <c r="I35" i="1"/>
  <c r="J35" i="1"/>
  <c r="T23" i="1" s="1"/>
  <c r="K35" i="1"/>
  <c r="L35" i="1"/>
  <c r="T21" i="1" s="1"/>
  <c r="M35" i="1"/>
  <c r="N35" i="1"/>
  <c r="T26" i="1" s="1"/>
  <c r="O35" i="1"/>
  <c r="T25" i="1" s="1"/>
  <c r="P35" i="1"/>
  <c r="Q35" i="1"/>
  <c r="C35" i="1"/>
  <c r="T24" i="1" s="1"/>
  <c r="D20" i="1"/>
  <c r="T10" i="1" s="1"/>
  <c r="E20" i="1"/>
  <c r="F20" i="1"/>
  <c r="G20" i="1"/>
  <c r="H20" i="1"/>
  <c r="I20" i="1"/>
  <c r="J20" i="1"/>
  <c r="T11" i="1" s="1"/>
  <c r="K20" i="1"/>
  <c r="L20" i="1"/>
  <c r="T9" i="1" s="1"/>
  <c r="M20" i="1"/>
  <c r="N20" i="1"/>
  <c r="T14" i="1" s="1"/>
  <c r="O20" i="1"/>
  <c r="P20" i="1"/>
  <c r="Q20" i="1"/>
  <c r="C20" i="1"/>
  <c r="T12" i="1" s="1"/>
  <c r="M70" i="11"/>
  <c r="M67" i="11"/>
  <c r="M69" i="11"/>
  <c r="M68" i="11"/>
  <c r="M66" i="11"/>
  <c r="M53" i="11"/>
  <c r="M56" i="11" s="1"/>
  <c r="M55" i="11"/>
  <c r="M52" i="11"/>
  <c r="M39" i="11"/>
  <c r="M42" i="11"/>
  <c r="M41" i="11"/>
  <c r="M40" i="11"/>
  <c r="M38" i="11"/>
  <c r="M25" i="11"/>
  <c r="M28" i="11"/>
  <c r="M27" i="11"/>
  <c r="M26" i="11"/>
  <c r="M24" i="11"/>
  <c r="M14" i="11"/>
  <c r="M11" i="11"/>
  <c r="M13" i="11" s="1"/>
  <c r="M10" i="11"/>
  <c r="B67" i="11"/>
  <c r="B68" i="11" s="1"/>
  <c r="B70" i="11"/>
  <c r="B69" i="11"/>
  <c r="B66" i="11"/>
  <c r="B56" i="11"/>
  <c r="B53" i="11"/>
  <c r="B55" i="11"/>
  <c r="B54" i="11"/>
  <c r="B52" i="11"/>
  <c r="B42" i="11"/>
  <c r="B39" i="11"/>
  <c r="B40" i="11" s="1"/>
  <c r="B41" i="11"/>
  <c r="B38" i="11"/>
  <c r="B21" i="6"/>
  <c r="B28" i="11"/>
  <c r="B25" i="11"/>
  <c r="B26" i="11" s="1"/>
  <c r="B27" i="11"/>
  <c r="B24" i="11"/>
  <c r="B11" i="11"/>
  <c r="B14" i="11"/>
  <c r="B13" i="11"/>
  <c r="B12" i="11"/>
  <c r="B10" i="11"/>
  <c r="B35" i="1"/>
  <c r="B20" i="1"/>
  <c r="B161" i="6"/>
  <c r="B138" i="6"/>
  <c r="B115" i="6"/>
  <c r="B92" i="6"/>
  <c r="B69" i="6"/>
  <c r="B46" i="6"/>
  <c r="B23" i="6"/>
  <c r="B160" i="6"/>
  <c r="B159" i="6"/>
  <c r="B157" i="6"/>
  <c r="B158" i="6"/>
  <c r="B137" i="6"/>
  <c r="B136" i="6"/>
  <c r="B134" i="6"/>
  <c r="B135" i="6"/>
  <c r="B114" i="6"/>
  <c r="B113" i="6"/>
  <c r="B111" i="6"/>
  <c r="B112" i="6"/>
  <c r="B91" i="6"/>
  <c r="B90" i="6"/>
  <c r="B88" i="6"/>
  <c r="B89" i="6"/>
  <c r="B67" i="6"/>
  <c r="B65" i="6"/>
  <c r="B66" i="6" s="1"/>
  <c r="B68" i="6"/>
  <c r="B45" i="6"/>
  <c r="B44" i="6"/>
  <c r="B42" i="6"/>
  <c r="B43" i="6"/>
  <c r="R51" i="6"/>
  <c r="B22" i="6"/>
  <c r="B19" i="6"/>
  <c r="B20" i="6"/>
  <c r="R155" i="6"/>
  <c r="R154" i="6"/>
  <c r="R153" i="6"/>
  <c r="R152" i="6"/>
  <c r="R151" i="6"/>
  <c r="R150" i="6"/>
  <c r="R149" i="6"/>
  <c r="R148" i="6"/>
  <c r="R147" i="6"/>
  <c r="R146" i="6"/>
  <c r="R145" i="6"/>
  <c r="R144" i="6"/>
  <c r="R132" i="6"/>
  <c r="R143" i="6"/>
  <c r="R125" i="6"/>
  <c r="R121" i="6"/>
  <c r="R122" i="6"/>
  <c r="R123" i="6"/>
  <c r="R124" i="6"/>
  <c r="R126" i="6"/>
  <c r="R127" i="6"/>
  <c r="R128" i="6"/>
  <c r="R129" i="6"/>
  <c r="R130" i="6"/>
  <c r="R131" i="6"/>
  <c r="R120" i="6"/>
  <c r="R98" i="6"/>
  <c r="R99" i="6"/>
  <c r="R100" i="6"/>
  <c r="R101" i="6"/>
  <c r="R102" i="6"/>
  <c r="R103" i="6"/>
  <c r="R104" i="6"/>
  <c r="R105" i="6"/>
  <c r="R106" i="6"/>
  <c r="R107" i="6"/>
  <c r="R108" i="6"/>
  <c r="R109" i="6"/>
  <c r="R97" i="6"/>
  <c r="R75" i="6"/>
  <c r="R76" i="6"/>
  <c r="R77" i="6"/>
  <c r="R78" i="6"/>
  <c r="R79" i="6"/>
  <c r="R80" i="6"/>
  <c r="R81" i="6"/>
  <c r="R82" i="6"/>
  <c r="R83" i="6"/>
  <c r="R84" i="6"/>
  <c r="R85" i="6"/>
  <c r="R86" i="6"/>
  <c r="R74" i="6"/>
  <c r="R52" i="6"/>
  <c r="R53" i="6"/>
  <c r="R54" i="6"/>
  <c r="R55" i="6"/>
  <c r="R56" i="6"/>
  <c r="R57" i="6"/>
  <c r="R58" i="6"/>
  <c r="R59" i="6"/>
  <c r="R60" i="6"/>
  <c r="R61" i="6"/>
  <c r="R62" i="6"/>
  <c r="R63" i="6"/>
  <c r="R40" i="6"/>
  <c r="R29" i="6"/>
  <c r="R30" i="6"/>
  <c r="R31" i="6"/>
  <c r="R32" i="6"/>
  <c r="R33" i="6"/>
  <c r="R34" i="6"/>
  <c r="R35" i="6"/>
  <c r="R36" i="6"/>
  <c r="R37" i="6"/>
  <c r="R38" i="6"/>
  <c r="R39" i="6"/>
  <c r="R28" i="6"/>
  <c r="R6" i="6"/>
  <c r="R7" i="6"/>
  <c r="R8" i="6"/>
  <c r="R9" i="6"/>
  <c r="R10" i="6"/>
  <c r="R11" i="6"/>
  <c r="R12" i="6"/>
  <c r="R13" i="6"/>
  <c r="R14" i="6"/>
  <c r="R15" i="6"/>
  <c r="R16" i="6"/>
  <c r="R17" i="6"/>
  <c r="R5" i="6"/>
  <c r="C20" i="5"/>
  <c r="D20" i="5"/>
  <c r="E20" i="5"/>
  <c r="F20" i="5"/>
  <c r="G20" i="5"/>
  <c r="H20" i="5"/>
  <c r="I20" i="5"/>
  <c r="J20" i="5"/>
  <c r="K20" i="5"/>
  <c r="L20" i="5"/>
  <c r="M20" i="5"/>
  <c r="N20" i="5"/>
  <c r="O20" i="5"/>
  <c r="P20" i="5"/>
  <c r="Q20" i="5"/>
  <c r="B20" i="5"/>
  <c r="D6" i="14" l="1"/>
  <c r="D13" i="14"/>
  <c r="D20" i="14"/>
  <c r="D12" i="14"/>
  <c r="D19" i="14"/>
  <c r="D11" i="14"/>
  <c r="M7" i="14"/>
  <c r="D18" i="14"/>
  <c r="D10" i="14"/>
  <c r="P7" i="14"/>
  <c r="D17" i="14"/>
  <c r="D9" i="14"/>
  <c r="M54" i="11"/>
  <c r="O7" i="14"/>
  <c r="D16" i="14"/>
  <c r="D8" i="14"/>
  <c r="M12" i="11"/>
  <c r="D15" i="14"/>
  <c r="D7" i="14"/>
  <c r="B26" i="19"/>
  <c r="B15" i="14"/>
  <c r="B21" i="14" s="1"/>
  <c r="E6" i="14"/>
  <c r="E21" i="14" s="1"/>
  <c r="D21" i="14" l="1"/>
</calcChain>
</file>

<file path=xl/sharedStrings.xml><?xml version="1.0" encoding="utf-8"?>
<sst xmlns="http://schemas.openxmlformats.org/spreadsheetml/2006/main" count="1877" uniqueCount="341">
  <si>
    <t>Table with row headers in column A and column headers in rows 5 through 6</t>
  </si>
  <si>
    <t>(Numbers in thousands.  Civilian noninstitutionalized population /1.)</t>
  </si>
  <si>
    <t>All Races</t>
  </si>
  <si>
    <t>Educational Attainment</t>
  </si>
  <si>
    <t>Total</t>
  </si>
  <si>
    <t>None</t>
  </si>
  <si>
    <t>1st - 4th grade</t>
  </si>
  <si>
    <t>5th - 6th grade</t>
  </si>
  <si>
    <t>7th - 8th grade</t>
  </si>
  <si>
    <t>9th grade</t>
  </si>
  <si>
    <t>10th grade</t>
  </si>
  <si>
    <t>11th grade /2</t>
  </si>
  <si>
    <t>High school graduate</t>
  </si>
  <si>
    <t>Associate's degree, occupational</t>
  </si>
  <si>
    <t>Associate's degree, academic</t>
  </si>
  <si>
    <t>Bachelor's degree</t>
  </si>
  <si>
    <t>Master's degree</t>
  </si>
  <si>
    <t>Professional degree</t>
  </si>
  <si>
    <t>Doctoral degree</t>
  </si>
  <si>
    <t>Both Sexes</t>
  </si>
  <si>
    <r>
      <t>..</t>
    </r>
    <r>
      <rPr>
        <sz val="10"/>
        <rFont val="Arial"/>
        <family val="2"/>
      </rPr>
      <t>18 to 24 years</t>
    </r>
  </si>
  <si>
    <r>
      <t>..</t>
    </r>
    <r>
      <rPr>
        <sz val="10"/>
        <rFont val="Arial"/>
        <family val="2"/>
      </rPr>
      <t>25 to 29 years</t>
    </r>
  </si>
  <si>
    <r>
      <t>..</t>
    </r>
    <r>
      <rPr>
        <sz val="10"/>
        <color indexed="8"/>
        <rFont val="Arial"/>
        <family val="2"/>
      </rPr>
      <t>30</t>
    </r>
    <r>
      <rPr>
        <sz val="10"/>
        <rFont val="Arial"/>
        <family val="2"/>
      </rPr>
      <t xml:space="preserve"> to 34 years</t>
    </r>
  </si>
  <si>
    <r>
      <t>..</t>
    </r>
    <r>
      <rPr>
        <sz val="10"/>
        <rFont val="Arial"/>
        <family val="2"/>
      </rPr>
      <t>35 to 39 years</t>
    </r>
  </si>
  <si>
    <r>
      <t>..</t>
    </r>
    <r>
      <rPr>
        <sz val="10"/>
        <rFont val="Arial"/>
        <family val="2"/>
      </rPr>
      <t>40 to 44 years</t>
    </r>
  </si>
  <si>
    <r>
      <t>..</t>
    </r>
    <r>
      <rPr>
        <sz val="10"/>
        <color indexed="8"/>
        <rFont val="Arial"/>
        <family val="2"/>
      </rPr>
      <t>45</t>
    </r>
    <r>
      <rPr>
        <sz val="10"/>
        <rFont val="Arial"/>
        <family val="2"/>
      </rPr>
      <t xml:space="preserve"> to 49 years</t>
    </r>
  </si>
  <si>
    <r>
      <t>..</t>
    </r>
    <r>
      <rPr>
        <sz val="10"/>
        <rFont val="Arial"/>
        <family val="2"/>
      </rPr>
      <t>50 to 54 years</t>
    </r>
  </si>
  <si>
    <r>
      <t>..</t>
    </r>
    <r>
      <rPr>
        <sz val="10"/>
        <color indexed="8"/>
        <rFont val="Arial"/>
        <family val="2"/>
      </rPr>
      <t>5</t>
    </r>
    <r>
      <rPr>
        <sz val="10"/>
        <rFont val="Arial"/>
        <family val="2"/>
      </rPr>
      <t>5 to 59 years</t>
    </r>
  </si>
  <si>
    <r>
      <t>..</t>
    </r>
    <r>
      <rPr>
        <sz val="10"/>
        <color indexed="8"/>
        <rFont val="Arial"/>
        <family val="2"/>
      </rPr>
      <t>6</t>
    </r>
    <r>
      <rPr>
        <sz val="10"/>
        <rFont val="Arial"/>
        <family val="2"/>
      </rPr>
      <t>0 to 64 years</t>
    </r>
  </si>
  <si>
    <r>
      <t>..</t>
    </r>
    <r>
      <rPr>
        <sz val="10"/>
        <color indexed="8"/>
        <rFont val="Arial"/>
        <family val="2"/>
      </rPr>
      <t>6</t>
    </r>
    <r>
      <rPr>
        <sz val="10"/>
        <rFont val="Arial"/>
        <family val="2"/>
      </rPr>
      <t>5 to 69 years</t>
    </r>
  </si>
  <si>
    <r>
      <t>..</t>
    </r>
    <r>
      <rPr>
        <sz val="10"/>
        <color indexed="8"/>
        <rFont val="Arial"/>
        <family val="2"/>
      </rPr>
      <t>7</t>
    </r>
    <r>
      <rPr>
        <sz val="10"/>
        <rFont val="Arial"/>
        <family val="2"/>
      </rPr>
      <t>0 to 74 years</t>
    </r>
  </si>
  <si>
    <r>
      <t>..</t>
    </r>
    <r>
      <rPr>
        <sz val="10"/>
        <rFont val="Arial"/>
        <family val="2"/>
      </rPr>
      <t>75 years and over</t>
    </r>
  </si>
  <si>
    <t>Male</t>
  </si>
  <si>
    <t>Female</t>
  </si>
  <si>
    <t>Footnotes:</t>
  </si>
  <si>
    <t>A dash (-) represents zero or rounds to zero.</t>
  </si>
  <si>
    <t>/1 Plus armed forces living off post or with their families on post.</t>
  </si>
  <si>
    <t>Some college, no degree</t>
  </si>
  <si>
    <t>/2 Respondents who have completed 12th grade but did not receive a diploma are included in this category.</t>
  </si>
  <si>
    <t>Table 1.  Educational Attainment of the Population 18 Years and Over, by Age, Sex, Race, and Hispanic Origin:  2016</t>
  </si>
  <si>
    <t>Source:  U.S. Census Bureau, Current Population Survey, 2016 Annual Social and Economic Supplement</t>
  </si>
  <si>
    <t>Table with row headers in column A and column headers for both sexes in rows 5 through 6.</t>
  </si>
  <si>
    <t>Table 2.  Educational Attainment of the Population 25 Years and Over, by Selected Characteristics:  2016</t>
  </si>
  <si>
    <t>(leading dot indicates sub-part)</t>
  </si>
  <si>
    <t>None - 8th grade</t>
  </si>
  <si>
    <t>9th - 11th grade</t>
  </si>
  <si>
    <t>Associate's degree</t>
  </si>
  <si>
    <t>Marital Status</t>
  </si>
  <si>
    <r>
      <t>.</t>
    </r>
    <r>
      <rPr>
        <sz val="10"/>
        <rFont val="Arial"/>
        <family val="2"/>
      </rPr>
      <t>Married, spouse present</t>
    </r>
  </si>
  <si>
    <r>
      <t>.</t>
    </r>
    <r>
      <rPr>
        <sz val="10"/>
        <rFont val="Arial"/>
        <family val="2"/>
      </rPr>
      <t>Married, spouse absent, not separated</t>
    </r>
  </si>
  <si>
    <r>
      <t>.</t>
    </r>
    <r>
      <rPr>
        <sz val="10"/>
        <rFont val="Arial"/>
        <family val="2"/>
      </rPr>
      <t>Separated</t>
    </r>
  </si>
  <si>
    <r>
      <t>.</t>
    </r>
    <r>
      <rPr>
        <sz val="10"/>
        <rFont val="Arial"/>
        <family val="2"/>
      </rPr>
      <t>Widowed</t>
    </r>
  </si>
  <si>
    <r>
      <t>.</t>
    </r>
    <r>
      <rPr>
        <sz val="10"/>
        <rFont val="Arial"/>
        <family val="2"/>
      </rPr>
      <t>Divorced</t>
    </r>
  </si>
  <si>
    <r>
      <t>.</t>
    </r>
    <r>
      <rPr>
        <sz val="10"/>
        <rFont val="Arial"/>
        <family val="2"/>
      </rPr>
      <t>Never married</t>
    </r>
  </si>
  <si>
    <t>Household Relationship</t>
  </si>
  <si>
    <r>
      <t>.</t>
    </r>
    <r>
      <rPr>
        <sz val="10"/>
        <rFont val="Arial"/>
        <family val="2"/>
      </rPr>
      <t>Family householder</t>
    </r>
  </si>
  <si>
    <r>
      <t>..</t>
    </r>
    <r>
      <rPr>
        <sz val="10"/>
        <rFont val="Arial"/>
        <family val="2"/>
      </rPr>
      <t>Married, spouse present</t>
    </r>
  </si>
  <si>
    <r>
      <t>..</t>
    </r>
    <r>
      <rPr>
        <sz val="10"/>
        <rFont val="Arial"/>
        <family val="2"/>
      </rPr>
      <t>Other family householder</t>
    </r>
  </si>
  <si>
    <r>
      <t>.</t>
    </r>
    <r>
      <rPr>
        <sz val="10"/>
        <rFont val="Arial"/>
        <family val="2"/>
      </rPr>
      <t>Nonfamily householder</t>
    </r>
  </si>
  <si>
    <r>
      <t>..</t>
    </r>
    <r>
      <rPr>
        <sz val="10"/>
        <rFont val="Arial"/>
        <family val="2"/>
      </rPr>
      <t>Living alone</t>
    </r>
  </si>
  <si>
    <r>
      <t>..</t>
    </r>
    <r>
      <rPr>
        <sz val="10"/>
        <rFont val="Arial"/>
        <family val="2"/>
      </rPr>
      <t>Living with nonrelatives</t>
    </r>
  </si>
  <si>
    <r>
      <t>.</t>
    </r>
    <r>
      <rPr>
        <sz val="10"/>
        <rFont val="Arial"/>
        <family val="2"/>
      </rPr>
      <t>Relative of householder</t>
    </r>
  </si>
  <si>
    <r>
      <t>..</t>
    </r>
    <r>
      <rPr>
        <sz val="10"/>
        <rFont val="Arial"/>
        <family val="2"/>
      </rPr>
      <t>Spouse</t>
    </r>
  </si>
  <si>
    <r>
      <t>..</t>
    </r>
    <r>
      <rPr>
        <sz val="10"/>
        <rFont val="Arial"/>
        <family val="2"/>
      </rPr>
      <t>Other</t>
    </r>
  </si>
  <si>
    <r>
      <t>.</t>
    </r>
    <r>
      <rPr>
        <sz val="10"/>
        <rFont val="Arial"/>
        <family val="2"/>
      </rPr>
      <t>Nonrelative</t>
    </r>
  </si>
  <si>
    <t>Citizenship, Nativity, and Year of Entry</t>
  </si>
  <si>
    <r>
      <t>.</t>
    </r>
    <r>
      <rPr>
        <sz val="10"/>
        <rFont val="Arial"/>
        <family val="2"/>
      </rPr>
      <t>Total</t>
    </r>
  </si>
  <si>
    <r>
      <t>..</t>
    </r>
    <r>
      <rPr>
        <sz val="10"/>
        <rFont val="Arial"/>
        <family val="2"/>
      </rPr>
      <t>Native</t>
    </r>
  </si>
  <si>
    <r>
      <t>..</t>
    </r>
    <r>
      <rPr>
        <sz val="10"/>
        <rFont val="Arial"/>
        <family val="2"/>
      </rPr>
      <t>Foreign born</t>
    </r>
  </si>
  <si>
    <r>
      <t>.</t>
    </r>
    <r>
      <rPr>
        <sz val="10"/>
        <rFont val="Arial"/>
        <family val="2"/>
      </rPr>
      <t>Native</t>
    </r>
  </si>
  <si>
    <r>
      <t>..</t>
    </r>
    <r>
      <rPr>
        <sz val="10"/>
        <rFont val="Arial"/>
        <family val="2"/>
      </rPr>
      <t>Native parentage /2</t>
    </r>
  </si>
  <si>
    <r>
      <t>..</t>
    </r>
    <r>
      <rPr>
        <sz val="10"/>
        <rFont val="Arial"/>
        <family val="2"/>
      </rPr>
      <t>Foreign or mixed parentage /3</t>
    </r>
  </si>
  <si>
    <r>
      <t>.</t>
    </r>
    <r>
      <rPr>
        <sz val="10"/>
        <rFont val="Arial"/>
        <family val="2"/>
      </rPr>
      <t>Foreign born</t>
    </r>
  </si>
  <si>
    <r>
      <t>..</t>
    </r>
    <r>
      <rPr>
        <sz val="10"/>
        <rFont val="Arial"/>
        <family val="2"/>
      </rPr>
      <t>Naturalized citizen</t>
    </r>
  </si>
  <si>
    <r>
      <t>..</t>
    </r>
    <r>
      <rPr>
        <sz val="10"/>
        <rFont val="Arial"/>
        <family val="2"/>
      </rPr>
      <t>Not a citizen</t>
    </r>
  </si>
  <si>
    <r>
      <t>..</t>
    </r>
    <r>
      <rPr>
        <sz val="10"/>
        <rFont val="Arial"/>
        <family val="2"/>
      </rPr>
      <t>Year of entry</t>
    </r>
  </si>
  <si>
    <r>
      <t>..</t>
    </r>
    <r>
      <rPr>
        <sz val="10"/>
        <rFont val="Arial"/>
        <family val="2"/>
      </rPr>
      <t>2000 or later</t>
    </r>
  </si>
  <si>
    <r>
      <t>..</t>
    </r>
    <r>
      <rPr>
        <sz val="10"/>
        <rFont val="Arial"/>
        <family val="2"/>
      </rPr>
      <t>1990-1999</t>
    </r>
  </si>
  <si>
    <r>
      <t>..</t>
    </r>
    <r>
      <rPr>
        <sz val="10"/>
        <rFont val="Arial"/>
        <family val="2"/>
      </rPr>
      <t>1980-1989</t>
    </r>
  </si>
  <si>
    <r>
      <t>..</t>
    </r>
    <r>
      <rPr>
        <sz val="10"/>
        <rFont val="Arial"/>
        <family val="2"/>
      </rPr>
      <t>1970-1979</t>
    </r>
  </si>
  <si>
    <r>
      <t>..</t>
    </r>
    <r>
      <rPr>
        <sz val="10"/>
        <rFont val="Arial"/>
        <family val="2"/>
      </rPr>
      <t>Before 1970</t>
    </r>
  </si>
  <si>
    <t>Labor Force Status</t>
  </si>
  <si>
    <t>Employed</t>
  </si>
  <si>
    <t>Unemployed</t>
  </si>
  <si>
    <t>Not in civilian labor force</t>
  </si>
  <si>
    <t>Occupation (Employed Civilians Only)</t>
  </si>
  <si>
    <r>
      <t>.</t>
    </r>
    <r>
      <rPr>
        <sz val="10"/>
        <rFont val="Arial"/>
        <family val="2"/>
      </rPr>
      <t>Management, business, and financial occupations</t>
    </r>
  </si>
  <si>
    <r>
      <t>.</t>
    </r>
    <r>
      <rPr>
        <sz val="10"/>
        <rFont val="Arial"/>
        <family val="2"/>
      </rPr>
      <t>Professional and related occupations</t>
    </r>
  </si>
  <si>
    <r>
      <t>.</t>
    </r>
    <r>
      <rPr>
        <sz val="10"/>
        <rFont val="Arial"/>
        <family val="2"/>
      </rPr>
      <t>Service occupations</t>
    </r>
  </si>
  <si>
    <r>
      <t>.</t>
    </r>
    <r>
      <rPr>
        <sz val="10"/>
        <rFont val="Arial"/>
        <family val="2"/>
      </rPr>
      <t>Sales and related occupations</t>
    </r>
  </si>
  <si>
    <r>
      <t>.</t>
    </r>
    <r>
      <rPr>
        <sz val="10"/>
        <rFont val="Arial"/>
        <family val="2"/>
      </rPr>
      <t>Office and administrative occupations</t>
    </r>
  </si>
  <si>
    <r>
      <t>.</t>
    </r>
    <r>
      <rPr>
        <sz val="10"/>
        <rFont val="Arial"/>
        <family val="2"/>
      </rPr>
      <t>Farming, forestry, and fishing occupations</t>
    </r>
  </si>
  <si>
    <t>-</t>
  </si>
  <si>
    <r>
      <t>.</t>
    </r>
    <r>
      <rPr>
        <sz val="10"/>
        <rFont val="Arial"/>
        <family val="2"/>
      </rPr>
      <t>Construction and extraction occupations</t>
    </r>
  </si>
  <si>
    <r>
      <t>.</t>
    </r>
    <r>
      <rPr>
        <sz val="10"/>
        <rFont val="Arial"/>
        <family val="2"/>
      </rPr>
      <t>Installation, maintenance, and repair occupations</t>
    </r>
  </si>
  <si>
    <r>
      <t>.</t>
    </r>
    <r>
      <rPr>
        <sz val="10"/>
        <rFont val="Arial"/>
        <family val="2"/>
      </rPr>
      <t>Production occupations</t>
    </r>
  </si>
  <si>
    <r>
      <t>.</t>
    </r>
    <r>
      <rPr>
        <sz val="10"/>
        <rFont val="Arial"/>
        <family val="2"/>
      </rPr>
      <t>Transportation and material moving occupations</t>
    </r>
  </si>
  <si>
    <t>Industry (Employed Civilians Only)</t>
  </si>
  <si>
    <r>
      <t>.</t>
    </r>
    <r>
      <rPr>
        <sz val="10"/>
        <rFont val="Arial"/>
        <family val="2"/>
      </rPr>
      <t>Agricultural, forestry, fishing, and hunting</t>
    </r>
  </si>
  <si>
    <r>
      <t>.</t>
    </r>
    <r>
      <rPr>
        <sz val="10"/>
        <rFont val="Arial"/>
        <family val="2"/>
      </rPr>
      <t>Mining</t>
    </r>
  </si>
  <si>
    <r>
      <t>.</t>
    </r>
    <r>
      <rPr>
        <sz val="10"/>
        <rFont val="Arial"/>
        <family val="2"/>
      </rPr>
      <t>Construction</t>
    </r>
  </si>
  <si>
    <r>
      <t>.</t>
    </r>
    <r>
      <rPr>
        <sz val="10"/>
        <rFont val="Arial"/>
        <family val="2"/>
      </rPr>
      <t>Manufacturing</t>
    </r>
  </si>
  <si>
    <r>
      <t>.</t>
    </r>
    <r>
      <rPr>
        <sz val="10"/>
        <rFont val="Arial"/>
        <family val="2"/>
      </rPr>
      <t>Wholesale and retail trade</t>
    </r>
  </si>
  <si>
    <r>
      <t>.</t>
    </r>
    <r>
      <rPr>
        <sz val="10"/>
        <rFont val="Arial"/>
        <family val="2"/>
      </rPr>
      <t>Transportation and utilities</t>
    </r>
  </si>
  <si>
    <r>
      <t>.</t>
    </r>
    <r>
      <rPr>
        <sz val="10"/>
        <rFont val="Arial"/>
        <family val="2"/>
      </rPr>
      <t>Information</t>
    </r>
  </si>
  <si>
    <r>
      <t>.</t>
    </r>
    <r>
      <rPr>
        <sz val="10"/>
        <rFont val="Arial"/>
        <family val="2"/>
      </rPr>
      <t>Financial activities</t>
    </r>
  </si>
  <si>
    <r>
      <t>.</t>
    </r>
    <r>
      <rPr>
        <sz val="10"/>
        <rFont val="Arial"/>
        <family val="2"/>
      </rPr>
      <t>Professional and business services</t>
    </r>
  </si>
  <si>
    <r>
      <t>.</t>
    </r>
    <r>
      <rPr>
        <sz val="10"/>
        <rFont val="Arial"/>
        <family val="2"/>
      </rPr>
      <t>Educational and health services</t>
    </r>
  </si>
  <si>
    <r>
      <t>.</t>
    </r>
    <r>
      <rPr>
        <sz val="10"/>
        <rFont val="Arial"/>
        <family val="2"/>
      </rPr>
      <t>Leisure and hospitality</t>
    </r>
  </si>
  <si>
    <r>
      <t>.</t>
    </r>
    <r>
      <rPr>
        <sz val="10"/>
        <rFont val="Arial"/>
        <family val="2"/>
      </rPr>
      <t>Other services</t>
    </r>
  </si>
  <si>
    <r>
      <t>.</t>
    </r>
    <r>
      <rPr>
        <sz val="10"/>
        <rFont val="Arial"/>
        <family val="2"/>
      </rPr>
      <t>Public administration</t>
    </r>
  </si>
  <si>
    <t>/2  Native parentage: Both parents born in US.</t>
  </si>
  <si>
    <t>/3  Foreign or mixed parentage: One or both parents foreign born.</t>
  </si>
  <si>
    <t>Table with row headers in column A and column headers in rows 5 through 6.</t>
  </si>
  <si>
    <t>Table A-3.  Mean Earnings of Workers 18 Years and Over, by Educational Attainment, Race, Hispanic Origin, and Sex:  1975 to 2015</t>
  </si>
  <si>
    <t>(Mean annual earnings [dollars].  Total number with earnings in thousands.  Standard error of the mean.  Noninstitutionalized population.)</t>
  </si>
  <si>
    <t>Race, Sex, and Earnings Year</t>
  </si>
  <si>
    <t>Not a High School Graduate</t>
  </si>
  <si>
    <t>High School Graduate</t>
  </si>
  <si>
    <t>Some College/Associate's Degree</t>
  </si>
  <si>
    <t>Bachelor's Degree</t>
  </si>
  <si>
    <t>Advanced Degree</t>
  </si>
  <si>
    <t>Mean</t>
  </si>
  <si>
    <t>Number with earnings</t>
  </si>
  <si>
    <t>Standard error</t>
  </si>
  <si>
    <t>(NA)</t>
  </si>
  <si>
    <t>White</t>
  </si>
  <si>
    <t>Non-Hispanic White</t>
  </si>
  <si>
    <t>Black</t>
  </si>
  <si>
    <t>Asian</t>
  </si>
  <si>
    <t>Both sexes</t>
  </si>
  <si>
    <t>Hispanic Origin (of any race)</t>
  </si>
  <si>
    <t>White alone or in combination</t>
  </si>
  <si>
    <t>Non-Hispanic White alone or in combination</t>
  </si>
  <si>
    <t>Black alone or in combination</t>
  </si>
  <si>
    <t>Asian alone or in combination</t>
  </si>
  <si>
    <t>Notes:</t>
  </si>
  <si>
    <t xml:space="preserve"> - Starting in 2011, earnings data were created using population controls based on Census 2010 data.</t>
  </si>
  <si>
    <t xml:space="preserve"> - Prior to 1991, Some college/Associate degree equals 1 to 3 years of college completed; Bachelor'degree equals 4 years of college; Advanced degree equals 5 or more years of college completed. </t>
  </si>
  <si>
    <t xml:space="preserve"> - Starting with 2000, earnings data were calculated using population controls based on Census 2000.  </t>
  </si>
  <si>
    <t xml:space="preserve"> - Starting with 2000, earnings data are from the expanded CPS sample.</t>
  </si>
  <si>
    <t>- Starting in 2003, respondents could choose more than one race.  The race data in this table for White, Black, non-Hispanic White, and non-Hispanic Black and Asian from 2003 onward represent
 those respondents who indicated only one racial identity.</t>
  </si>
  <si>
    <t xml:space="preserve"> - NA - Not Available</t>
  </si>
  <si>
    <t xml:space="preserve"> - People of Hispanic origin may be of any race.</t>
  </si>
  <si>
    <t>Source: U.S. Census Bureau, Current Population Survey (noninstitutionalized population, excluding members of the Armed Forces living in barracks).</t>
  </si>
  <si>
    <t>Contact: U.S. Census Bureau, Education and Social Stratification Branch, (301) 763-2464.</t>
  </si>
  <si>
    <t>The 2014 CPS ASEC included redesigned questions for income and health insurance coverage. All of the approximately 98,000 addresses were selected to receive the improved set of health insurance coverage items. The improved income questions were implemented using a split panel design.  Approximately 68,000 addresses were selected to receive a set of income questions similar to those used in the 2013 CPS ASEC. The remaining 30,000 addresses were selected to receive the redesigned income questions. The source of data for this table is the CPS ASEC sample of 98,000 addresses</t>
  </si>
  <si>
    <t>..18 to 24 years</t>
  </si>
  <si>
    <t>..25 to 29 years</t>
  </si>
  <si>
    <t>..30 to 34 years</t>
  </si>
  <si>
    <t>..35 to 39 years</t>
  </si>
  <si>
    <t>..40 to 44 years</t>
  </si>
  <si>
    <t>..45 to 49 years</t>
  </si>
  <si>
    <t>..50 to 54 years</t>
  </si>
  <si>
    <t>..55 to 59 years</t>
  </si>
  <si>
    <t>..60 to 64 years</t>
  </si>
  <si>
    <t>..65 to 69 years</t>
  </si>
  <si>
    <t>..70 to 74 years</t>
  </si>
  <si>
    <t>..75 years and over</t>
  </si>
  <si>
    <t>Totals</t>
  </si>
  <si>
    <t>fd</t>
  </si>
  <si>
    <t>% To Population</t>
  </si>
  <si>
    <t>2nd - 4th grade</t>
  </si>
  <si>
    <t>6th - 6th grade</t>
  </si>
  <si>
    <t>8th - 8th grade</t>
  </si>
  <si>
    <t>12th grade /2</t>
  </si>
  <si>
    <t>White alone</t>
  </si>
  <si>
    <t>Black alone</t>
  </si>
  <si>
    <t>Asian alone</t>
  </si>
  <si>
    <t>Hispanic (of any race)</t>
  </si>
  <si>
    <t>Percentage with just HS + Some College</t>
  </si>
  <si>
    <t>Percentage with no HS degree</t>
  </si>
  <si>
    <t>Percentage with Masters/PhD</t>
  </si>
  <si>
    <t>Alpha</t>
  </si>
  <si>
    <t>Hypothesized proportion</t>
  </si>
  <si>
    <t>Sample size</t>
  </si>
  <si>
    <t>Sample proportion</t>
  </si>
  <si>
    <t>1-Alpha</t>
  </si>
  <si>
    <t>Test Statistic</t>
  </si>
  <si>
    <t>p-value (2 tailed)</t>
  </si>
  <si>
    <t>p-value (1 tailed upper)</t>
  </si>
  <si>
    <t>p-value (1 tailed lower)</t>
  </si>
  <si>
    <t>Males VS Pop (Bachelors/Higher)</t>
  </si>
  <si>
    <t>Males VS Pop (HS Degree/ Some College</t>
  </si>
  <si>
    <t>MALES</t>
  </si>
  <si>
    <t>Males VS Pop (No HS Degree)</t>
  </si>
  <si>
    <t>Males VS Pop (Masters Degree/PhD)</t>
  </si>
  <si>
    <t>FEMALE</t>
  </si>
  <si>
    <t>Female VS Pop (Bachelors/Higher)</t>
  </si>
  <si>
    <t>Female VS Pop (No Bachelors/Higher)</t>
  </si>
  <si>
    <t>Female VS Pop (HS Degree/Some College)</t>
  </si>
  <si>
    <t>Female VS Pop (No HS Degree)</t>
  </si>
  <si>
    <t>Female VS Pop (Masters Degree/Phd)</t>
  </si>
  <si>
    <t>Percentage with Associates and Higher</t>
  </si>
  <si>
    <t>Percentage without a Associates/Higher</t>
  </si>
  <si>
    <t>Percentage with Bachelors/Higher</t>
  </si>
  <si>
    <t>Males VS Pop (Associates/Higher)</t>
  </si>
  <si>
    <t>Males VS Pop (No Associates/Higher)</t>
  </si>
  <si>
    <t>Associates and Higher</t>
  </si>
  <si>
    <t>Just HS + Some College</t>
  </si>
  <si>
    <t>no HS degree</t>
  </si>
  <si>
    <t>with Masters/PhD</t>
  </si>
  <si>
    <t>Bachelors/Higher</t>
  </si>
  <si>
    <t>without associates/Higher</t>
  </si>
  <si>
    <t>FEMALES</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</si>
  <si>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</si>
  <si>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</si>
  <si>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</si>
  <si>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</si>
  <si>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</si>
  <si>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</si>
  <si>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</si>
  <si>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</si>
  <si>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</si>
  <si>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</si>
  <si>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</si>
  <si>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Variable 1</t>
  </si>
  <si>
    <t>Variable 2</t>
  </si>
  <si>
    <t>t-Test: Male VS Female Total Educational Attainment</t>
  </si>
  <si>
    <t>t-Test: Male Vs Female (Bachelors/Higher)</t>
  </si>
  <si>
    <t>No sig diff</t>
  </si>
  <si>
    <t>no sig diff</t>
  </si>
  <si>
    <t>t-Test: Male VS Female Without HS Degree</t>
  </si>
  <si>
    <t>c</t>
  </si>
  <si>
    <t>t-Test: Male VS Female HS Degree/Some college</t>
  </si>
  <si>
    <t>Males</t>
  </si>
  <si>
    <t>Females</t>
  </si>
  <si>
    <t>t-Test: Education Attainment of White Males VS Females</t>
  </si>
  <si>
    <t>No Sig Diff</t>
  </si>
  <si>
    <t>t-Test: Educational Attainment Black Males Vs Females</t>
  </si>
  <si>
    <t>t-Test: Educational Attainment Hispanic Males VS Females</t>
  </si>
  <si>
    <t>t-Test: Educational Attainment Asian Males VS Females</t>
  </si>
  <si>
    <t>Hispanic</t>
  </si>
  <si>
    <t>Total Population</t>
  </si>
  <si>
    <t>Weighted percentages per race</t>
  </si>
  <si>
    <t>total</t>
  </si>
  <si>
    <t>11th grade -12</t>
  </si>
  <si>
    <t>% of total population</t>
  </si>
  <si>
    <t>Total Amount per race</t>
  </si>
  <si>
    <t>% of pop</t>
  </si>
  <si>
    <t>total pop</t>
  </si>
  <si>
    <t>Bins</t>
  </si>
  <si>
    <t>`</t>
  </si>
  <si>
    <t>E[x]</t>
  </si>
  <si>
    <t>Anova: Single Factor</t>
  </si>
  <si>
    <t>SUMMARY</t>
  </si>
  <si>
    <t>Groups</t>
  </si>
  <si>
    <t>Count</t>
  </si>
  <si>
    <t>Sum</t>
  </si>
  <si>
    <t>Average</t>
  </si>
  <si>
    <t>ANOVA</t>
  </si>
  <si>
    <t>Source of Variation</t>
  </si>
  <si>
    <t>SS</t>
  </si>
  <si>
    <t>MS</t>
  </si>
  <si>
    <t>F</t>
  </si>
  <si>
    <t>P-value</t>
  </si>
  <si>
    <t>F crit</t>
  </si>
  <si>
    <t>Between Groups</t>
  </si>
  <si>
    <t>Within Groups</t>
  </si>
  <si>
    <t>Random Number Gen per Race (Education)</t>
  </si>
  <si>
    <t>t-Test: Income: White VS Asian 2002-2015</t>
  </si>
  <si>
    <t>white</t>
  </si>
  <si>
    <t>black</t>
  </si>
  <si>
    <t>t-Test: Income: White VS Black 1975-2015</t>
  </si>
  <si>
    <t>t-Test: Income Whites VS Hispanics 1975-2015</t>
  </si>
  <si>
    <t>t-Test: Income: Blacks VS Hispanics 1975-2015</t>
  </si>
  <si>
    <t>t-Test: Income: Blacks VS Asians</t>
  </si>
  <si>
    <t>t-Test: Income: Hispanic VS Asian</t>
  </si>
  <si>
    <t>t-Test: Income: Male VS Female (Advanced Degree)</t>
  </si>
  <si>
    <t>t-Test: Income: White VS Black (Advanced Degree)</t>
  </si>
  <si>
    <t>t-Test: Income: White VS Hispanic (Advanced Degree)</t>
  </si>
  <si>
    <t>Asians</t>
  </si>
  <si>
    <t>t-Test: Income: Whites VS Asians (Advanced Degree)</t>
  </si>
  <si>
    <t>t-Test: Income: White VS Asian (Bachelors)</t>
  </si>
  <si>
    <t>t-Test: Income: Whites VS Blacks (Bachelors)</t>
  </si>
  <si>
    <t>t-Test: Income: Whites VS Hispanics (Bachelors)</t>
  </si>
  <si>
    <t>t-Test: Income: Blacks VS Hispanics (Bachelors)</t>
  </si>
  <si>
    <t xml:space="preserve">t-Test: Income: Black VS Asian  (Bachelors) </t>
  </si>
  <si>
    <t>&lt; Alpha, reject</t>
  </si>
  <si>
    <t>&lt; alpha, reject</t>
  </si>
  <si>
    <t>Blacks VS Pop (Bachelor's or higher)</t>
  </si>
  <si>
    <t>Whites VS Pop (Bachelor's or higher)</t>
  </si>
  <si>
    <t>Hispanics VS Pop (Bachelor's or higher)</t>
  </si>
  <si>
    <t>Asians VS Pop (Bachelor's or higher)</t>
  </si>
  <si>
    <t>Race VS Population (Bachelor's Degree)</t>
  </si>
  <si>
    <t>Blacks VS Pop (No HS Degree)</t>
  </si>
  <si>
    <t>Race VS Pop (No HS Degree)</t>
  </si>
  <si>
    <t>Whites VS Pop (No HS Degree)</t>
  </si>
  <si>
    <t>Hispanics VS Pop (No HS Degree)</t>
  </si>
  <si>
    <t>Asians VS Pop (No HS Degree)</t>
  </si>
  <si>
    <t>all education</t>
  </si>
  <si>
    <t>bachelors</t>
  </si>
  <si>
    <t>advanced</t>
  </si>
  <si>
    <t>SUMMARY OUTPUT</t>
  </si>
  <si>
    <t>Regression Statistics</t>
  </si>
  <si>
    <t>Multiple R</t>
  </si>
  <si>
    <t>R Square</t>
  </si>
  <si>
    <t>Adjusted R Square</t>
  </si>
  <si>
    <t>Standard Error</t>
  </si>
  <si>
    <t>Significance F</t>
  </si>
  <si>
    <t>Regression</t>
  </si>
  <si>
    <t>Residual</t>
  </si>
  <si>
    <t>Change in income</t>
  </si>
  <si>
    <t>Lower 95%</t>
  </si>
  <si>
    <t>Upper 95%</t>
  </si>
  <si>
    <t>Lower 95.0%</t>
  </si>
  <si>
    <t>Upper 95.0%</t>
  </si>
  <si>
    <t>Intercept</t>
  </si>
  <si>
    <t>Time</t>
  </si>
  <si>
    <t>RESIDUAL OUTPUT</t>
  </si>
  <si>
    <t>Observation</t>
  </si>
  <si>
    <t>Predicted mean earning(bach)</t>
  </si>
  <si>
    <t>Residuals</t>
  </si>
  <si>
    <t>time</t>
  </si>
  <si>
    <t xml:space="preserve">Predicted meanearning(advanced) </t>
  </si>
  <si>
    <t>All educatiol categories</t>
  </si>
  <si>
    <t>Predicted meaning income</t>
  </si>
  <si>
    <t>dummyblack</t>
  </si>
  <si>
    <t>dummy Hispan</t>
  </si>
  <si>
    <t>dummyasian</t>
  </si>
  <si>
    <t>White Male</t>
  </si>
  <si>
    <t>Black Female</t>
  </si>
  <si>
    <t>t-Test: White Male VS Black Female (bachelor's)</t>
  </si>
  <si>
    <t>t-Test: White Female VS Black Male (Bachelor's Degree)</t>
  </si>
  <si>
    <t>White Female</t>
  </si>
  <si>
    <t>Black Male</t>
  </si>
  <si>
    <t>t-Test: Uneducated White Male vs Educated Black Female (Bachelors)</t>
  </si>
  <si>
    <t>Hispanic Woman</t>
  </si>
  <si>
    <t>t-Test: Uneducated White Male VS Educated Hispanic Woman (Bachelors)</t>
  </si>
  <si>
    <t>t-Test: White Female (Bachelors) VS Black Female (Masters)</t>
  </si>
  <si>
    <t>t-Test: White Male (Bachelor's) VS Black Female (Master's)</t>
  </si>
  <si>
    <t>90% confidence interval</t>
  </si>
  <si>
    <t>Hispanic Female</t>
  </si>
  <si>
    <t xml:space="preserve">t-Test: White Female (Bachelors) VS Hispanic Female (Masters)  
</t>
  </si>
  <si>
    <t>Asian Males</t>
  </si>
  <si>
    <t>White Males</t>
  </si>
  <si>
    <t>t-Test: Asian Males VS White Males (Master's Degree)</t>
  </si>
  <si>
    <t>Asian Female</t>
  </si>
  <si>
    <t>t-Test:  Asian females VS White females (Master's Degree)</t>
  </si>
  <si>
    <t>t-Test: Asian Female VS White Male (Masters degree)</t>
  </si>
  <si>
    <t>t-Test: Asian male vs White female (Master's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</si>
</sst>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0_);_(* \(#,##0.000\);_(* &quot;-&quot;??_);_(@_)"/>
    <numFmt numFmtId="165" formatCode="_(* #,##0_);_(* \(#,##0\);_(* &quot;-&quot;??_);_(@_)"/>
    <numFmt numFmtId="166" formatCode="0.0%"/>
  </numFmts>
  <fonts count="38" x14ac:knownFonts="1">
    <font>
      <sz val="11"/>
      <color theme="1"/>
      <name val="Calibri"/>
      <family val="2"/>
      <scheme val="minor"/>
    </font>
    <font>
      <sz val="10"/>
      <color indexed="9"/>
      <name val="Arial"/>
      <family val="2"/>
    </font>
    <font>
      <b/>
      <sz val="10"/>
      <name val="Arial"/>
      <family val="2"/>
    </font>
    <font>
      <sz val="10"/>
      <name val="Arial"/>
      <family val="2"/>
    </font>
    <font>
      <sz val="10"/>
      <color rgb="FF000000"/>
      <name val="Arial"/>
      <family val="2"/>
    </font>
    <font>
      <sz val="10"/>
      <color indexed="8"/>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66AA"/>
      <name val="Calibri"/>
      <family val="2"/>
      <scheme val="minor"/>
    </font>
    <font>
      <u/>
      <sz val="11"/>
      <color rgb="FF004488"/>
      <name val="Calibri"/>
      <family val="2"/>
      <scheme val="minor"/>
    </font>
    <font>
      <sz val="10"/>
      <color theme="1"/>
      <name val="Arial"/>
      <family val="2"/>
    </font>
    <font>
      <sz val="8"/>
      <color theme="0"/>
      <name val="Arial"/>
      <family val="2"/>
    </font>
    <font>
      <sz val="8"/>
      <name val="Arial"/>
      <family val="2"/>
    </font>
    <font>
      <sz val="10"/>
      <color rgb="FFFF0000"/>
      <name val="Arial"/>
      <family val="2"/>
    </font>
    <font>
      <b/>
      <sz val="18"/>
      <color theme="1"/>
      <name val="Calibri"/>
      <family val="2"/>
      <scheme val="minor"/>
    </font>
    <font>
      <b/>
      <sz val="16"/>
      <color theme="1"/>
      <name val="Calibri"/>
      <family val="2"/>
      <scheme val="minor"/>
    </font>
    <font>
      <b/>
      <sz val="10"/>
      <color indexed="9"/>
      <name val="Arial"/>
      <family val="2"/>
    </font>
    <font>
      <b/>
      <sz val="10"/>
      <color theme="1"/>
      <name val="Arial"/>
      <family val="2"/>
    </font>
    <font>
      <b/>
      <sz val="14"/>
      <color theme="1"/>
      <name val="Calibri"/>
      <family val="2"/>
      <scheme val="minor"/>
    </font>
    <font>
      <b/>
      <sz val="14"/>
      <name val="Calibri"/>
      <family val="2"/>
      <scheme val="minor"/>
    </font>
    <font>
      <b/>
      <sz val="11"/>
      <color theme="1"/>
      <name val="Arial"/>
      <family val="2"/>
    </font>
    <font>
      <i/>
      <sz val="11"/>
      <color theme="1"/>
      <name val="Calibri"/>
      <family val="2"/>
      <scheme val="minor"/>
    </font>
    <font>
      <sz val="11"/>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0"/>
        <bgColor indexed="64"/>
      </patternFill>
    </fill>
    <fill>
      <patternFill patternType="solid">
        <fgColor indexed="13"/>
        <bgColor indexed="64"/>
      </patternFill>
    </fill>
    <fill>
      <patternFill patternType="solid">
        <fgColor rgb="FFFFC000"/>
        <bgColor indexed="64"/>
      </patternFill>
    </fill>
    <fill>
      <patternFill patternType="solid">
        <fgColor theme="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2"/>
        <bgColor indexed="64"/>
      </patternFill>
    </fill>
    <fill>
      <patternFill patternType="solid">
        <fgColor theme="9"/>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3" tint="-0.499984740745262"/>
        <bgColor indexed="64"/>
      </patternFill>
    </fill>
  </fills>
  <borders count="2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48">
    <xf numFmtId="0" fontId="0" fillId="0" borderId="0"/>
    <xf numFmtId="0" fontId="7" fillId="0" borderId="0" applyNumberFormat="0" applyFill="0" applyBorder="0" applyAlignment="0" applyProtection="0"/>
    <xf numFmtId="0" fontId="8" fillId="0" borderId="8" applyNumberFormat="0" applyFill="0" applyAlignment="0" applyProtection="0"/>
    <xf numFmtId="0" fontId="9" fillId="0" borderId="9" applyNumberFormat="0" applyFill="0" applyAlignment="0" applyProtection="0"/>
    <xf numFmtId="0" fontId="10" fillId="0" borderId="10"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11" applyNumberFormat="0" applyAlignment="0" applyProtection="0"/>
    <xf numFmtId="0" fontId="15" fillId="6" borderId="12" applyNumberFormat="0" applyAlignment="0" applyProtection="0"/>
    <xf numFmtId="0" fontId="16" fillId="6" borderId="11" applyNumberFormat="0" applyAlignment="0" applyProtection="0"/>
    <xf numFmtId="0" fontId="17" fillId="0" borderId="13" applyNumberFormat="0" applyFill="0" applyAlignment="0" applyProtection="0"/>
    <xf numFmtId="0" fontId="18" fillId="7" borderId="14" applyNumberFormat="0" applyAlignment="0" applyProtection="0"/>
    <xf numFmtId="0" fontId="19" fillId="0" borderId="0" applyNumberFormat="0" applyFill="0" applyBorder="0" applyAlignment="0" applyProtection="0"/>
    <xf numFmtId="0" fontId="6" fillId="8" borderId="15" applyNumberFormat="0" applyFont="0" applyAlignment="0" applyProtection="0"/>
    <xf numFmtId="0" fontId="20" fillId="0" borderId="0" applyNumberFormat="0" applyFill="0" applyBorder="0" applyAlignment="0" applyProtection="0"/>
    <xf numFmtId="0" fontId="21" fillId="0" borderId="16"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cellStyleXfs>
  <cellXfs count="262">
    <xf numFmtId="0" fontId="0" fillId="0" borderId="0" xfId="0"/>
    <xf numFmtId="0" fontId="2" fillId="0" borderId="0" xfId="0" applyFont="1" applyFill="1" applyProtection="1">
      <protection locked="0"/>
    </xf>
    <xf numFmtId="0" fontId="3" fillId="0" borderId="0" xfId="0" applyFont="1" applyFill="1" applyProtection="1">
      <protection locked="0"/>
    </xf>
    <xf numFmtId="0" fontId="1" fillId="0" borderId="17" xfId="0" applyFont="1" applyFill="1" applyBorder="1" applyAlignment="1" applyProtection="1">
      <alignment horizontal="left" indent="1"/>
      <protection locked="0"/>
    </xf>
    <xf numFmtId="0" fontId="1" fillId="0" borderId="0" xfId="0" applyFont="1" applyFill="1" applyProtection="1">
      <protection locked="0"/>
    </xf>
    <xf numFmtId="0" fontId="1" fillId="0" borderId="18" xfId="0" applyFont="1" applyFill="1" applyBorder="1" applyAlignment="1" applyProtection="1">
      <alignment horizontal="left" indent="1"/>
      <protection locked="0"/>
    </xf>
    <xf numFmtId="0" fontId="1" fillId="0" borderId="0" xfId="0" applyFont="1" applyFill="1" applyBorder="1" applyProtection="1">
      <protection locked="0"/>
    </xf>
    <xf numFmtId="3" fontId="25" fillId="0" borderId="0" xfId="0" applyNumberFormat="1" applyFont="1" applyFill="1" applyAlignment="1" applyProtection="1">
      <alignment horizontal="right"/>
      <protection locked="0"/>
    </xf>
    <xf numFmtId="0" fontId="25" fillId="0" borderId="0" xfId="0" applyFont="1" applyFill="1" applyProtection="1">
      <protection locked="0"/>
    </xf>
    <xf numFmtId="3" fontId="25" fillId="0" borderId="6" xfId="0" applyNumberFormat="1" applyFont="1" applyFill="1" applyBorder="1" applyAlignment="1" applyProtection="1">
      <alignment horizontal="center"/>
      <protection locked="0"/>
    </xf>
    <xf numFmtId="3" fontId="25" fillId="0" borderId="6" xfId="0" applyNumberFormat="1" applyFont="1" applyFill="1" applyBorder="1" applyAlignment="1" applyProtection="1">
      <alignment horizontal="center" wrapText="1"/>
      <protection locked="0"/>
    </xf>
    <xf numFmtId="3" fontId="25" fillId="0" borderId="2" xfId="0" applyNumberFormat="1" applyFont="1" applyFill="1" applyBorder="1" applyAlignment="1" applyProtection="1">
      <alignment horizontal="center" wrapText="1"/>
      <protection locked="0"/>
    </xf>
    <xf numFmtId="0" fontId="25" fillId="0" borderId="17" xfId="0" applyFont="1" applyFill="1" applyBorder="1" applyProtection="1">
      <protection locked="0"/>
    </xf>
    <xf numFmtId="3" fontId="25" fillId="0" borderId="0" xfId="0" applyNumberFormat="1" applyFont="1" applyFill="1" applyBorder="1" applyProtection="1">
      <protection locked="0"/>
    </xf>
    <xf numFmtId="0" fontId="25" fillId="0" borderId="17" xfId="0" applyFont="1" applyFill="1" applyBorder="1" applyAlignment="1" applyProtection="1">
      <alignment vertical="top"/>
      <protection locked="0"/>
    </xf>
    <xf numFmtId="3" fontId="4" fillId="33" borderId="7" xfId="0" applyNumberFormat="1" applyFont="1" applyFill="1" applyBorder="1" applyAlignment="1">
      <alignment horizontal="right" wrapText="1"/>
    </xf>
    <xf numFmtId="0" fontId="4" fillId="33" borderId="7" xfId="0" applyFont="1" applyFill="1" applyBorder="1" applyAlignment="1">
      <alignment horizontal="right" wrapText="1"/>
    </xf>
    <xf numFmtId="3" fontId="4" fillId="33" borderId="5" xfId="0" applyNumberFormat="1" applyFont="1" applyFill="1" applyBorder="1" applyAlignment="1">
      <alignment horizontal="right" wrapText="1"/>
    </xf>
    <xf numFmtId="0" fontId="4" fillId="33" borderId="5" xfId="0" applyFont="1" applyFill="1" applyBorder="1" applyAlignment="1">
      <alignment horizontal="right" wrapText="1"/>
    </xf>
    <xf numFmtId="3" fontId="4" fillId="33" borderId="0" xfId="0" applyNumberFormat="1" applyFont="1" applyFill="1" applyBorder="1" applyAlignment="1">
      <alignment horizontal="right" wrapText="1"/>
    </xf>
    <xf numFmtId="0" fontId="4" fillId="33" borderId="0" xfId="0" applyFont="1" applyFill="1" applyBorder="1" applyAlignment="1">
      <alignment horizontal="right" wrapText="1"/>
    </xf>
    <xf numFmtId="0" fontId="1" fillId="0" borderId="0" xfId="0" applyFont="1" applyAlignment="1" applyProtection="1">
      <protection locked="0"/>
    </xf>
    <xf numFmtId="0" fontId="3" fillId="0" borderId="0" xfId="0" applyFont="1" applyAlignment="1" applyProtection="1">
      <protection locked="0"/>
    </xf>
    <xf numFmtId="0" fontId="3" fillId="0" borderId="0" xfId="0" applyFont="1" applyProtection="1">
      <protection locked="0"/>
    </xf>
    <xf numFmtId="0" fontId="2" fillId="34" borderId="0" xfId="0" applyFont="1" applyFill="1" applyProtection="1">
      <protection locked="0"/>
    </xf>
    <xf numFmtId="3" fontId="25" fillId="34" borderId="0" xfId="0" applyNumberFormat="1" applyFont="1" applyFill="1" applyAlignment="1" applyProtection="1">
      <alignment horizontal="right"/>
      <protection locked="0"/>
    </xf>
    <xf numFmtId="0" fontId="25" fillId="34" borderId="0" xfId="0" applyFont="1" applyFill="1" applyProtection="1">
      <protection locked="0"/>
    </xf>
    <xf numFmtId="0" fontId="25" fillId="0" borderId="0" xfId="0" applyFont="1" applyProtection="1">
      <protection locked="0"/>
    </xf>
    <xf numFmtId="3" fontId="25" fillId="0" borderId="0" xfId="0" applyNumberFormat="1" applyFont="1" applyAlignment="1" applyProtection="1">
      <alignment horizontal="right"/>
      <protection locked="0"/>
    </xf>
    <xf numFmtId="0" fontId="1" fillId="0" borderId="0" xfId="0" applyFont="1" applyProtection="1">
      <protection locked="0"/>
    </xf>
    <xf numFmtId="3" fontId="25" fillId="0" borderId="6" xfId="0" applyNumberFormat="1" applyFont="1" applyBorder="1" applyAlignment="1" applyProtection="1">
      <alignment horizontal="center" wrapText="1"/>
      <protection locked="0"/>
    </xf>
    <xf numFmtId="0" fontId="2" fillId="0" borderId="7" xfId="0" applyFont="1" applyBorder="1" applyAlignment="1" applyProtection="1">
      <alignment vertical="top" wrapText="1"/>
      <protection locked="0"/>
    </xf>
    <xf numFmtId="3" fontId="0" fillId="0" borderId="1" xfId="0" applyNumberFormat="1" applyBorder="1" applyAlignment="1">
      <alignment horizontal="right" wrapText="1"/>
    </xf>
    <xf numFmtId="3" fontId="25" fillId="0" borderId="0" xfId="0" applyNumberFormat="1" applyFont="1" applyBorder="1" applyProtection="1">
      <protection locked="0"/>
    </xf>
    <xf numFmtId="3" fontId="25" fillId="0" borderId="0" xfId="0" applyNumberFormat="1" applyFont="1" applyProtection="1">
      <protection locked="0"/>
    </xf>
    <xf numFmtId="3" fontId="25" fillId="0" borderId="7" xfId="0" applyNumberFormat="1" applyFont="1" applyBorder="1" applyAlignment="1" applyProtection="1">
      <alignment horizontal="right"/>
      <protection locked="0"/>
    </xf>
    <xf numFmtId="3" fontId="25" fillId="0" borderId="7" xfId="0" applyNumberFormat="1" applyFont="1" applyBorder="1" applyAlignment="1" applyProtection="1">
      <alignment horizontal="right" wrapText="1"/>
      <protection locked="0"/>
    </xf>
    <xf numFmtId="0" fontId="25" fillId="0" borderId="0" xfId="0" applyFont="1" applyBorder="1" applyProtection="1">
      <protection locked="0"/>
    </xf>
    <xf numFmtId="0" fontId="2" fillId="0" borderId="7" xfId="0" applyFont="1" applyBorder="1" applyAlignment="1" applyProtection="1">
      <alignment horizontal="left"/>
      <protection locked="0"/>
    </xf>
    <xf numFmtId="0" fontId="1" fillId="0" borderId="7" xfId="0" applyFont="1" applyBorder="1" applyAlignment="1" applyProtection="1">
      <alignment horizontal="left" indent="1"/>
      <protection locked="0"/>
    </xf>
    <xf numFmtId="3" fontId="0" fillId="0" borderId="7" xfId="0" applyNumberFormat="1" applyBorder="1" applyAlignment="1">
      <alignment horizontal="right" wrapText="1"/>
    </xf>
    <xf numFmtId="0" fontId="0" fillId="0" borderId="7" xfId="0" applyBorder="1" applyAlignment="1">
      <alignment horizontal="right" wrapText="1"/>
    </xf>
    <xf numFmtId="3" fontId="25" fillId="0" borderId="7" xfId="0" applyNumberFormat="1" applyFont="1" applyBorder="1" applyAlignment="1">
      <alignment horizontal="right"/>
    </xf>
    <xf numFmtId="0" fontId="1" fillId="0" borderId="7" xfId="0" applyFont="1" applyBorder="1" applyAlignment="1" applyProtection="1">
      <alignment horizontal="left" indent="2"/>
      <protection locked="0"/>
    </xf>
    <xf numFmtId="3" fontId="25" fillId="0" borderId="7" xfId="0" applyNumberFormat="1" applyFont="1" applyBorder="1" applyAlignment="1">
      <alignment horizontal="right" wrapText="1"/>
    </xf>
    <xf numFmtId="0" fontId="25" fillId="0" borderId="7" xfId="0" applyFont="1" applyBorder="1" applyAlignment="1">
      <alignment horizontal="right" wrapText="1"/>
    </xf>
    <xf numFmtId="0" fontId="1" fillId="0" borderId="7" xfId="0" applyFont="1" applyBorder="1" applyAlignment="1" applyProtection="1">
      <alignment horizontal="left" indent="3"/>
      <protection locked="0"/>
    </xf>
    <xf numFmtId="0" fontId="3" fillId="0" borderId="7" xfId="0" applyFont="1" applyBorder="1" applyAlignment="1" applyProtection="1">
      <alignment horizontal="left" indent="1"/>
      <protection locked="0"/>
    </xf>
    <xf numFmtId="0" fontId="25" fillId="0" borderId="7" xfId="0" applyFont="1" applyBorder="1" applyProtection="1">
      <protection locked="0"/>
    </xf>
    <xf numFmtId="3" fontId="21" fillId="0" borderId="7" xfId="0" applyNumberFormat="1" applyFont="1" applyBorder="1" applyAlignment="1">
      <alignment horizontal="right" wrapText="1"/>
    </xf>
    <xf numFmtId="0" fontId="1" fillId="0" borderId="5" xfId="0" applyFont="1" applyBorder="1" applyAlignment="1" applyProtection="1">
      <alignment horizontal="left" indent="1"/>
      <protection locked="0"/>
    </xf>
    <xf numFmtId="3" fontId="0" fillId="0" borderId="5" xfId="0" applyNumberFormat="1" applyBorder="1" applyAlignment="1">
      <alignment horizontal="right" wrapText="1"/>
    </xf>
    <xf numFmtId="0" fontId="0" fillId="0" borderId="5" xfId="0" applyBorder="1" applyAlignment="1">
      <alignment horizontal="right" wrapText="1"/>
    </xf>
    <xf numFmtId="3" fontId="25" fillId="0" borderId="0" xfId="0" applyNumberFormat="1" applyFont="1" applyBorder="1" applyAlignment="1">
      <alignment horizontal="right"/>
    </xf>
    <xf numFmtId="0" fontId="3" fillId="34" borderId="0" xfId="0" applyFont="1" applyFill="1" applyProtection="1">
      <protection locked="0"/>
    </xf>
    <xf numFmtId="0" fontId="26" fillId="0" borderId="0" xfId="44" applyFont="1" applyFill="1" applyAlignment="1" applyProtection="1">
      <protection locked="0"/>
    </xf>
    <xf numFmtId="3" fontId="26" fillId="0" borderId="0" xfId="44" applyNumberFormat="1" applyFont="1" applyFill="1" applyAlignment="1" applyProtection="1">
      <alignment horizontal="right"/>
      <protection locked="0"/>
    </xf>
    <xf numFmtId="0" fontId="26" fillId="0" borderId="0" xfId="44" applyFont="1" applyFill="1" applyProtection="1">
      <protection locked="0"/>
    </xf>
    <xf numFmtId="0" fontId="2" fillId="0" borderId="0" xfId="44" applyFont="1" applyFill="1" applyProtection="1">
      <protection locked="0"/>
    </xf>
    <xf numFmtId="3" fontId="3" fillId="0" borderId="0" xfId="44" applyNumberFormat="1" applyFont="1" applyFill="1" applyAlignment="1" applyProtection="1">
      <alignment horizontal="right"/>
      <protection locked="0"/>
    </xf>
    <xf numFmtId="0" fontId="3" fillId="0" borderId="0" xfId="44" applyFont="1" applyFill="1" applyProtection="1">
      <protection locked="0"/>
    </xf>
    <xf numFmtId="0" fontId="27" fillId="0" borderId="0" xfId="44" applyFont="1" applyFill="1" applyProtection="1">
      <protection locked="0"/>
    </xf>
    <xf numFmtId="3" fontId="27" fillId="0" borderId="0" xfId="44" applyNumberFormat="1" applyFont="1" applyFill="1" applyAlignment="1" applyProtection="1">
      <alignment horizontal="right"/>
      <protection locked="0"/>
    </xf>
    <xf numFmtId="0" fontId="3" fillId="0" borderId="20" xfId="44" applyFont="1" applyFill="1" applyBorder="1" applyAlignment="1" applyProtection="1">
      <alignment horizontal="center" vertical="top" wrapText="1"/>
      <protection locked="0"/>
    </xf>
    <xf numFmtId="0" fontId="3" fillId="0" borderId="0" xfId="44" applyFont="1" applyFill="1" applyAlignment="1" applyProtection="1">
      <alignment horizontal="center"/>
      <protection locked="0"/>
    </xf>
    <xf numFmtId="0" fontId="3" fillId="0" borderId="23" xfId="44" applyFont="1" applyFill="1" applyBorder="1" applyAlignment="1" applyProtection="1">
      <alignment horizontal="center" vertical="top" wrapText="1"/>
      <protection locked="0"/>
    </xf>
    <xf numFmtId="3" fontId="3" fillId="0" borderId="6" xfId="44" applyNumberFormat="1" applyFont="1" applyFill="1" applyBorder="1" applyAlignment="1" applyProtection="1">
      <alignment horizontal="center"/>
      <protection locked="0"/>
    </xf>
    <xf numFmtId="3" fontId="3" fillId="0" borderId="6" xfId="44" applyNumberFormat="1" applyFont="1" applyFill="1" applyBorder="1" applyAlignment="1" applyProtection="1">
      <alignment horizontal="center" wrapText="1"/>
      <protection locked="0"/>
    </xf>
    <xf numFmtId="0" fontId="3" fillId="0" borderId="0" xfId="44" applyFont="1" applyFill="1" applyAlignment="1" applyProtection="1">
      <alignment horizontal="right"/>
      <protection locked="0"/>
    </xf>
    <xf numFmtId="0" fontId="3" fillId="0" borderId="0" xfId="44" applyFont="1" applyFill="1" applyBorder="1" applyAlignment="1" applyProtection="1">
      <alignment horizontal="left"/>
      <protection locked="0"/>
    </xf>
    <xf numFmtId="0" fontId="3" fillId="0" borderId="0" xfId="44" applyFont="1" applyFill="1" applyBorder="1" applyAlignment="1" applyProtection="1">
      <alignment horizontal="right"/>
      <protection locked="0"/>
    </xf>
    <xf numFmtId="3" fontId="3" fillId="0" borderId="0" xfId="44" applyNumberFormat="1" applyFill="1" applyAlignment="1">
      <alignment horizontal="right"/>
    </xf>
    <xf numFmtId="0" fontId="3" fillId="0" borderId="0" xfId="44" applyFont="1" applyFill="1" applyAlignment="1" applyProtection="1">
      <alignment horizontal="left"/>
      <protection locked="0"/>
    </xf>
    <xf numFmtId="3" fontId="3" fillId="0" borderId="0" xfId="44" applyNumberFormat="1" applyFont="1" applyFill="1" applyAlignment="1">
      <alignment horizontal="right"/>
    </xf>
    <xf numFmtId="0" fontId="3" fillId="0" borderId="0" xfId="44" applyNumberFormat="1" applyFont="1" applyFill="1" applyAlignment="1" applyProtection="1">
      <alignment horizontal="right"/>
      <protection locked="0"/>
    </xf>
    <xf numFmtId="3" fontId="28" fillId="0" borderId="0" xfId="44" applyNumberFormat="1" applyFont="1" applyFill="1" applyAlignment="1" applyProtection="1">
      <alignment horizontal="left"/>
      <protection locked="0"/>
    </xf>
    <xf numFmtId="3" fontId="3" fillId="0" borderId="0" xfId="44" applyNumberFormat="1" applyFont="1" applyFill="1" applyBorder="1" applyAlignment="1" applyProtection="1">
      <alignment horizontal="right"/>
      <protection locked="0"/>
    </xf>
    <xf numFmtId="0" fontId="3" fillId="0" borderId="0" xfId="44" applyFont="1" applyFill="1" applyBorder="1" applyAlignment="1" applyProtection="1">
      <protection locked="0"/>
    </xf>
    <xf numFmtId="0" fontId="3" fillId="0" borderId="22" xfId="44" applyFont="1" applyFill="1" applyBorder="1" applyProtection="1">
      <protection locked="0"/>
    </xf>
    <xf numFmtId="0" fontId="3" fillId="0" borderId="22" xfId="44" applyFont="1" applyFill="1" applyBorder="1" applyAlignment="1" applyProtection="1">
      <alignment horizontal="right"/>
      <protection locked="0"/>
    </xf>
    <xf numFmtId="3" fontId="3" fillId="0" borderId="22" xfId="44" applyNumberFormat="1" applyFont="1" applyFill="1" applyBorder="1" applyAlignment="1" applyProtection="1">
      <alignment horizontal="right"/>
      <protection locked="0"/>
    </xf>
    <xf numFmtId="0" fontId="27" fillId="0" borderId="0" xfId="44" applyFont="1" applyFill="1" applyAlignment="1" applyProtection="1">
      <alignment horizontal="right"/>
      <protection locked="0"/>
    </xf>
    <xf numFmtId="0" fontId="27" fillId="0" borderId="0" xfId="44" quotePrefix="1" applyFont="1" applyFill="1" applyProtection="1">
      <protection locked="0"/>
    </xf>
    <xf numFmtId="0" fontId="27" fillId="0" borderId="0" xfId="44" applyFont="1" applyFill="1" applyAlignment="1" applyProtection="1">
      <protection locked="0"/>
    </xf>
    <xf numFmtId="0" fontId="1" fillId="0" borderId="17" xfId="0" applyFont="1" applyFill="1" applyBorder="1" applyAlignment="1" applyProtection="1">
      <protection locked="0"/>
    </xf>
    <xf numFmtId="0" fontId="1" fillId="0" borderId="0" xfId="0" applyFont="1" applyFill="1" applyBorder="1" applyAlignment="1" applyProtection="1">
      <protection locked="0"/>
    </xf>
    <xf numFmtId="10" fontId="0" fillId="0" borderId="0" xfId="45" applyNumberFormat="1" applyFont="1"/>
    <xf numFmtId="3" fontId="0" fillId="0" borderId="0" xfId="0" applyNumberFormat="1"/>
    <xf numFmtId="0" fontId="29" fillId="0" borderId="0" xfId="0" applyFont="1"/>
    <xf numFmtId="0" fontId="30" fillId="0" borderId="0" xfId="0" applyFont="1"/>
    <xf numFmtId="0" fontId="25" fillId="0" borderId="0" xfId="0" applyFont="1" applyFill="1" applyBorder="1" applyProtection="1">
      <protection locked="0"/>
    </xf>
    <xf numFmtId="3" fontId="25" fillId="0" borderId="0" xfId="0" applyNumberFormat="1" applyFont="1" applyFill="1" applyBorder="1" applyAlignment="1" applyProtection="1">
      <alignment horizontal="right"/>
      <protection locked="0"/>
    </xf>
    <xf numFmtId="0" fontId="25" fillId="0" borderId="0" xfId="0" applyFont="1" applyFill="1" applyBorder="1" applyAlignment="1">
      <alignment horizontal="right"/>
    </xf>
    <xf numFmtId="3" fontId="25" fillId="0" borderId="0" xfId="0" applyNumberFormat="1" applyFont="1" applyFill="1" applyBorder="1" applyAlignment="1">
      <alignment horizontal="right"/>
    </xf>
    <xf numFmtId="0" fontId="4" fillId="33" borderId="20" xfId="0" applyFont="1" applyFill="1" applyBorder="1" applyAlignment="1">
      <alignment horizontal="right" wrapText="1"/>
    </xf>
    <xf numFmtId="3" fontId="4" fillId="33" borderId="20" xfId="0" applyNumberFormat="1" applyFont="1" applyFill="1" applyBorder="1" applyAlignment="1">
      <alignment horizontal="right" wrapText="1"/>
    </xf>
    <xf numFmtId="0" fontId="25" fillId="0" borderId="1" xfId="0" applyFont="1" applyFill="1" applyBorder="1" applyAlignment="1">
      <alignment horizontal="right"/>
    </xf>
    <xf numFmtId="3" fontId="25" fillId="0" borderId="1" xfId="0" applyNumberFormat="1" applyFont="1" applyFill="1" applyBorder="1" applyAlignment="1">
      <alignment horizontal="right"/>
    </xf>
    <xf numFmtId="0" fontId="25" fillId="0" borderId="1" xfId="0" applyFont="1" applyFill="1" applyBorder="1" applyAlignment="1" applyProtection="1">
      <alignment vertical="top"/>
      <protection locked="0"/>
    </xf>
    <xf numFmtId="0" fontId="1" fillId="0" borderId="7" xfId="0" applyFont="1" applyFill="1" applyBorder="1" applyAlignment="1" applyProtection="1">
      <alignment horizontal="left" indent="1"/>
      <protection locked="0"/>
    </xf>
    <xf numFmtId="0" fontId="25" fillId="0" borderId="7" xfId="0" applyFont="1" applyFill="1" applyBorder="1" applyAlignment="1" applyProtection="1">
      <alignment vertical="top"/>
      <protection locked="0"/>
    </xf>
    <xf numFmtId="0" fontId="1" fillId="0" borderId="5" xfId="0" applyFont="1" applyFill="1" applyBorder="1" applyAlignment="1" applyProtection="1">
      <alignment horizontal="left" indent="1"/>
      <protection locked="0"/>
    </xf>
    <xf numFmtId="3" fontId="25" fillId="0" borderId="0" xfId="0" applyNumberFormat="1" applyFont="1" applyFill="1" applyAlignment="1">
      <alignment horizontal="right"/>
    </xf>
    <xf numFmtId="0" fontId="1" fillId="35" borderId="0" xfId="0" applyFont="1" applyFill="1" applyProtection="1">
      <protection locked="0"/>
    </xf>
    <xf numFmtId="3" fontId="25" fillId="35" borderId="0" xfId="0" applyNumberFormat="1" applyFont="1" applyFill="1" applyAlignment="1" applyProtection="1">
      <alignment horizontal="right"/>
      <protection locked="0"/>
    </xf>
    <xf numFmtId="0" fontId="25" fillId="35" borderId="0" xfId="0" applyFont="1" applyFill="1" applyProtection="1">
      <protection locked="0"/>
    </xf>
    <xf numFmtId="0" fontId="25" fillId="0" borderId="17" xfId="0" applyFont="1" applyBorder="1" applyProtection="1">
      <protection locked="0"/>
    </xf>
    <xf numFmtId="0" fontId="0" fillId="36" borderId="0" xfId="0" applyFill="1"/>
    <xf numFmtId="3" fontId="4" fillId="37" borderId="7" xfId="0" applyNumberFormat="1" applyFont="1" applyFill="1" applyBorder="1" applyAlignment="1">
      <alignment horizontal="right" wrapText="1"/>
    </xf>
    <xf numFmtId="0" fontId="4" fillId="37" borderId="7" xfId="0" applyFont="1" applyFill="1" applyBorder="1" applyAlignment="1">
      <alignment horizontal="right" wrapText="1"/>
    </xf>
    <xf numFmtId="0" fontId="31" fillId="37" borderId="7" xfId="0" applyFont="1" applyFill="1" applyBorder="1" applyAlignment="1" applyProtection="1">
      <alignment horizontal="left" indent="1"/>
      <protection locked="0"/>
    </xf>
    <xf numFmtId="3" fontId="32" fillId="37" borderId="7" xfId="0" applyNumberFormat="1" applyFont="1" applyFill="1" applyBorder="1" applyAlignment="1">
      <alignment horizontal="right"/>
    </xf>
    <xf numFmtId="9" fontId="0" fillId="36" borderId="0" xfId="45" applyFont="1" applyFill="1"/>
    <xf numFmtId="10" fontId="0" fillId="36" borderId="0" xfId="0" applyNumberFormat="1" applyFill="1"/>
    <xf numFmtId="10" fontId="0" fillId="36" borderId="0" xfId="45" applyNumberFormat="1" applyFont="1" applyFill="1"/>
    <xf numFmtId="3" fontId="25" fillId="0" borderId="0" xfId="0" applyNumberFormat="1" applyFont="1" applyFill="1" applyProtection="1">
      <protection locked="0"/>
    </xf>
    <xf numFmtId="164" fontId="0" fillId="0" borderId="0" xfId="46" applyNumberFormat="1" applyFont="1"/>
    <xf numFmtId="165" fontId="0" fillId="0" borderId="0" xfId="46" applyNumberFormat="1" applyFont="1"/>
    <xf numFmtId="165" fontId="0" fillId="36" borderId="0" xfId="46" applyNumberFormat="1" applyFont="1" applyFill="1"/>
    <xf numFmtId="0" fontId="0" fillId="0" borderId="0" xfId="0" applyFill="1"/>
    <xf numFmtId="3" fontId="0" fillId="0" borderId="0" xfId="0" applyNumberFormat="1" applyFill="1"/>
    <xf numFmtId="0" fontId="0" fillId="39" borderId="0" xfId="0" applyFill="1"/>
    <xf numFmtId="0" fontId="30" fillId="0" borderId="0" xfId="0" applyFont="1" applyFill="1"/>
    <xf numFmtId="10" fontId="0" fillId="0" borderId="0" xfId="45" applyNumberFormat="1" applyFont="1" applyFill="1"/>
    <xf numFmtId="165" fontId="0" fillId="0" borderId="0" xfId="46" applyNumberFormat="1" applyFont="1" applyFill="1"/>
    <xf numFmtId="164" fontId="0" fillId="0" borderId="0" xfId="46" applyNumberFormat="1" applyFont="1" applyFill="1"/>
    <xf numFmtId="43" fontId="0" fillId="0" borderId="0" xfId="46" applyFont="1" applyFill="1"/>
    <xf numFmtId="0" fontId="29" fillId="0" borderId="0" xfId="0" applyFont="1" applyFill="1"/>
    <xf numFmtId="1" fontId="0" fillId="0" borderId="0" xfId="0" applyNumberFormat="1" applyFill="1"/>
    <xf numFmtId="0" fontId="21" fillId="0" borderId="0" xfId="0" applyFont="1" applyAlignment="1">
      <alignment horizontal="center"/>
    </xf>
    <xf numFmtId="0" fontId="21" fillId="40" borderId="0" xfId="0" applyFont="1" applyFill="1" applyAlignment="1">
      <alignment horizontal="center"/>
    </xf>
    <xf numFmtId="10" fontId="21" fillId="40" borderId="0" xfId="45" applyNumberFormat="1" applyFont="1" applyFill="1" applyAlignment="1">
      <alignment horizontal="center"/>
    </xf>
    <xf numFmtId="166" fontId="21" fillId="40" borderId="0" xfId="45" applyNumberFormat="1" applyFont="1" applyFill="1" applyAlignment="1">
      <alignment horizontal="center"/>
    </xf>
    <xf numFmtId="9" fontId="0" fillId="0" borderId="0" xfId="45" applyFont="1" applyFill="1"/>
    <xf numFmtId="10" fontId="0" fillId="0" borderId="0" xfId="0" applyNumberFormat="1" applyFill="1"/>
    <xf numFmtId="166" fontId="21" fillId="0" borderId="0" xfId="45" applyNumberFormat="1" applyFont="1" applyFill="1" applyAlignment="1">
      <alignment horizontal="center"/>
    </xf>
    <xf numFmtId="10" fontId="0" fillId="0" borderId="0" xfId="0" applyNumberFormat="1"/>
    <xf numFmtId="10" fontId="0" fillId="41" borderId="0" xfId="0" applyNumberFormat="1" applyFill="1"/>
    <xf numFmtId="0" fontId="0" fillId="41" borderId="6" xfId="0" applyFill="1" applyBorder="1"/>
    <xf numFmtId="10" fontId="0" fillId="41" borderId="6" xfId="0" applyNumberFormat="1" applyFill="1" applyBorder="1"/>
    <xf numFmtId="10" fontId="0" fillId="41" borderId="6" xfId="45" applyNumberFormat="1" applyFont="1" applyFill="1" applyBorder="1"/>
    <xf numFmtId="0" fontId="0" fillId="0" borderId="0" xfId="0" applyFill="1" applyBorder="1"/>
    <xf numFmtId="0" fontId="21" fillId="0" borderId="0" xfId="0" applyFont="1" applyFill="1" applyAlignment="1">
      <alignment horizontal="center"/>
    </xf>
    <xf numFmtId="0" fontId="32" fillId="0" borderId="0" xfId="0" applyFont="1"/>
    <xf numFmtId="0" fontId="25" fillId="0" borderId="0" xfId="0" applyFont="1"/>
    <xf numFmtId="0" fontId="32" fillId="42" borderId="19" xfId="0" applyFont="1" applyFill="1" applyBorder="1"/>
    <xf numFmtId="9" fontId="25" fillId="42" borderId="21" xfId="45" applyFont="1" applyFill="1" applyBorder="1"/>
    <xf numFmtId="0" fontId="32" fillId="42" borderId="17" xfId="0" applyFont="1" applyFill="1" applyBorder="1" applyAlignment="1">
      <alignment horizontal="right"/>
    </xf>
    <xf numFmtId="0" fontId="25" fillId="42" borderId="24" xfId="0" applyFont="1" applyFill="1" applyBorder="1"/>
    <xf numFmtId="0" fontId="32" fillId="42" borderId="18" xfId="0" applyFont="1" applyFill="1" applyBorder="1" applyAlignment="1">
      <alignment horizontal="right"/>
    </xf>
    <xf numFmtId="0" fontId="25" fillId="42" borderId="23" xfId="0" applyFont="1" applyFill="1" applyBorder="1"/>
    <xf numFmtId="3" fontId="4" fillId="43" borderId="7" xfId="0" applyNumberFormat="1" applyFont="1" applyFill="1" applyBorder="1" applyAlignment="1">
      <alignment horizontal="right" wrapText="1"/>
    </xf>
    <xf numFmtId="0" fontId="4" fillId="43" borderId="7" xfId="0" applyFont="1" applyFill="1" applyBorder="1" applyAlignment="1">
      <alignment horizontal="right" wrapText="1"/>
    </xf>
    <xf numFmtId="0" fontId="25" fillId="45" borderId="6" xfId="0" applyFont="1" applyFill="1" applyBorder="1" applyProtection="1">
      <protection locked="0"/>
    </xf>
    <xf numFmtId="3" fontId="25" fillId="45" borderId="6" xfId="0" applyNumberFormat="1" applyFont="1" applyFill="1" applyBorder="1" applyAlignment="1" applyProtection="1">
      <alignment horizontal="right"/>
      <protection locked="0"/>
    </xf>
    <xf numFmtId="0" fontId="3" fillId="45" borderId="6" xfId="0" applyFont="1" applyFill="1" applyBorder="1" applyAlignment="1" applyProtection="1">
      <alignment horizontal="left" indent="1"/>
      <protection locked="0"/>
    </xf>
    <xf numFmtId="3" fontId="4" fillId="45" borderId="6" xfId="0" applyNumberFormat="1" applyFont="1" applyFill="1" applyBorder="1" applyAlignment="1">
      <alignment horizontal="right" wrapText="1"/>
    </xf>
    <xf numFmtId="0" fontId="4" fillId="45" borderId="6" xfId="0" applyFont="1" applyFill="1" applyBorder="1" applyAlignment="1">
      <alignment horizontal="right" wrapText="1"/>
    </xf>
    <xf numFmtId="0" fontId="1" fillId="43" borderId="17" xfId="0" applyFont="1" applyFill="1" applyBorder="1" applyAlignment="1" applyProtection="1">
      <alignment horizontal="left" indent="1"/>
      <protection locked="0"/>
    </xf>
    <xf numFmtId="3" fontId="4" fillId="43" borderId="0" xfId="0" applyNumberFormat="1" applyFont="1" applyFill="1" applyBorder="1" applyAlignment="1">
      <alignment horizontal="right" wrapText="1"/>
    </xf>
    <xf numFmtId="0" fontId="0" fillId="41" borderId="7" xfId="0" applyFill="1" applyBorder="1"/>
    <xf numFmtId="3" fontId="25" fillId="41" borderId="6" xfId="0" applyNumberFormat="1" applyFont="1" applyFill="1" applyBorder="1" applyProtection="1">
      <protection locked="0"/>
    </xf>
    <xf numFmtId="165" fontId="25" fillId="41" borderId="6" xfId="46" applyNumberFormat="1" applyFont="1" applyFill="1" applyBorder="1" applyProtection="1">
      <protection locked="0"/>
    </xf>
    <xf numFmtId="3" fontId="32" fillId="0" borderId="0" xfId="0" applyNumberFormat="1" applyFont="1" applyFill="1" applyBorder="1" applyProtection="1">
      <protection locked="0"/>
    </xf>
    <xf numFmtId="3" fontId="35" fillId="0" borderId="0" xfId="0" applyNumberFormat="1" applyFont="1" applyFill="1" applyBorder="1" applyProtection="1">
      <protection locked="0"/>
    </xf>
    <xf numFmtId="0" fontId="0" fillId="0" borderId="0" xfId="0" applyBorder="1"/>
    <xf numFmtId="0" fontId="0" fillId="0" borderId="0" xfId="0" applyFill="1" applyBorder="1" applyAlignment="1"/>
    <xf numFmtId="0" fontId="0" fillId="0" borderId="25" xfId="0" applyFill="1" applyBorder="1" applyAlignment="1"/>
    <xf numFmtId="0" fontId="36" fillId="0" borderId="26" xfId="0" applyFont="1" applyFill="1" applyBorder="1" applyAlignment="1">
      <alignment horizontal="center"/>
    </xf>
    <xf numFmtId="0" fontId="0" fillId="46" borderId="0" xfId="0" applyFill="1"/>
    <xf numFmtId="0" fontId="0" fillId="38" borderId="0" xfId="0" applyFill="1" applyBorder="1" applyAlignment="1"/>
    <xf numFmtId="0" fontId="37" fillId="46" borderId="0" xfId="0" applyFont="1" applyFill="1"/>
    <xf numFmtId="0" fontId="0" fillId="0" borderId="0" xfId="0" applyAlignment="1"/>
    <xf numFmtId="0" fontId="3" fillId="0" borderId="17" xfId="0" applyFont="1" applyFill="1" applyBorder="1" applyProtection="1">
      <protection locked="0"/>
    </xf>
    <xf numFmtId="3" fontId="3" fillId="0" borderId="0" xfId="0" applyNumberFormat="1" applyFont="1" applyFill="1" applyBorder="1" applyProtection="1">
      <protection locked="0"/>
    </xf>
    <xf numFmtId="0" fontId="3" fillId="38" borderId="17" xfId="0" applyFont="1" applyFill="1" applyBorder="1" applyAlignment="1" applyProtection="1">
      <alignment horizontal="left" indent="1"/>
      <protection locked="0"/>
    </xf>
    <xf numFmtId="3" fontId="3" fillId="38" borderId="7" xfId="0" applyNumberFormat="1" applyFont="1" applyFill="1" applyBorder="1" applyAlignment="1">
      <alignment horizontal="right" wrapText="1"/>
    </xf>
    <xf numFmtId="0" fontId="3" fillId="0" borderId="0" xfId="0" applyFont="1" applyFill="1" applyBorder="1" applyProtection="1">
      <protection locked="0"/>
    </xf>
    <xf numFmtId="0" fontId="3" fillId="38" borderId="0" xfId="0" applyFont="1" applyFill="1" applyBorder="1" applyAlignment="1" applyProtection="1">
      <alignment horizontal="left" indent="1"/>
      <protection locked="0"/>
    </xf>
    <xf numFmtId="3" fontId="3" fillId="38" borderId="0" xfId="0" applyNumberFormat="1" applyFont="1" applyFill="1" applyBorder="1" applyAlignment="1">
      <alignment horizontal="right" wrapText="1"/>
    </xf>
    <xf numFmtId="3" fontId="3" fillId="0" borderId="0" xfId="0" applyNumberFormat="1" applyFont="1" applyFill="1" applyBorder="1" applyAlignment="1">
      <alignment horizontal="right" wrapText="1"/>
    </xf>
    <xf numFmtId="0" fontId="3" fillId="38" borderId="7" xfId="0" applyFont="1" applyFill="1" applyBorder="1" applyAlignment="1" applyProtection="1">
      <alignment horizontal="left" indent="1"/>
      <protection locked="0"/>
    </xf>
    <xf numFmtId="0" fontId="3" fillId="38" borderId="0" xfId="0" applyFont="1" applyFill="1" applyBorder="1" applyAlignment="1">
      <alignment horizontal="right" wrapText="1"/>
    </xf>
    <xf numFmtId="0" fontId="3" fillId="38" borderId="0" xfId="0" applyFont="1" applyFill="1" applyBorder="1" applyProtection="1">
      <protection locked="0"/>
    </xf>
    <xf numFmtId="3" fontId="3" fillId="38" borderId="0" xfId="0" applyNumberFormat="1" applyFont="1" applyFill="1" applyBorder="1" applyProtection="1">
      <protection locked="0"/>
    </xf>
    <xf numFmtId="0" fontId="3" fillId="38" borderId="0" xfId="0" applyFont="1" applyFill="1" applyProtection="1">
      <protection locked="0"/>
    </xf>
    <xf numFmtId="0" fontId="3" fillId="38" borderId="17" xfId="0" applyFont="1" applyFill="1" applyBorder="1" applyProtection="1">
      <protection locked="0"/>
    </xf>
    <xf numFmtId="0" fontId="36" fillId="0" borderId="0" xfId="0" applyFont="1" applyFill="1" applyBorder="1" applyAlignment="1">
      <alignment horizontal="center"/>
    </xf>
    <xf numFmtId="0" fontId="0" fillId="39" borderId="0" xfId="0" applyFill="1" applyBorder="1"/>
    <xf numFmtId="0" fontId="0" fillId="0" borderId="24" xfId="0" applyBorder="1"/>
    <xf numFmtId="43" fontId="21" fillId="47" borderId="6" xfId="46" applyFont="1" applyFill="1" applyBorder="1" applyAlignment="1">
      <alignment horizontal="center"/>
    </xf>
    <xf numFmtId="0" fontId="21" fillId="49" borderId="6" xfId="0" applyFont="1" applyFill="1" applyBorder="1" applyAlignment="1">
      <alignment horizontal="center"/>
    </xf>
    <xf numFmtId="0" fontId="21" fillId="46" borderId="6" xfId="0" applyFont="1" applyFill="1" applyBorder="1" applyAlignment="1">
      <alignment horizontal="center"/>
    </xf>
    <xf numFmtId="0" fontId="21" fillId="50" borderId="6" xfId="0" applyFont="1" applyFill="1" applyBorder="1" applyAlignment="1">
      <alignment horizontal="center"/>
    </xf>
    <xf numFmtId="43" fontId="0" fillId="47" borderId="24" xfId="0" applyNumberFormat="1" applyFill="1" applyBorder="1"/>
    <xf numFmtId="10" fontId="0" fillId="0" borderId="0" xfId="45" applyNumberFormat="1" applyFont="1" applyFill="1" applyBorder="1"/>
    <xf numFmtId="0" fontId="0" fillId="0" borderId="0" xfId="0" applyBorder="1" applyAlignment="1">
      <alignment horizontal="center"/>
    </xf>
    <xf numFmtId="43" fontId="0" fillId="49" borderId="7" xfId="0" applyNumberFormat="1" applyFill="1" applyBorder="1"/>
    <xf numFmtId="43" fontId="0" fillId="50" borderId="24" xfId="0" applyNumberFormat="1" applyFill="1" applyBorder="1"/>
    <xf numFmtId="10" fontId="0" fillId="0" borderId="0" xfId="0" applyNumberFormat="1" applyFill="1" applyBorder="1"/>
    <xf numFmtId="9" fontId="0" fillId="0" borderId="0" xfId="0" applyNumberFormat="1"/>
    <xf numFmtId="43" fontId="0" fillId="0" borderId="0" xfId="0" applyNumberFormat="1"/>
    <xf numFmtId="43" fontId="0" fillId="0" borderId="0" xfId="46" applyFont="1" applyFill="1" applyBorder="1"/>
    <xf numFmtId="165" fontId="0" fillId="0" borderId="0" xfId="0" applyNumberFormat="1"/>
    <xf numFmtId="43" fontId="0" fillId="46" borderId="7" xfId="46" applyFont="1" applyFill="1" applyBorder="1"/>
    <xf numFmtId="43" fontId="0" fillId="0" borderId="0" xfId="0" applyNumberFormat="1" applyBorder="1"/>
    <xf numFmtId="2" fontId="0" fillId="0" borderId="0" xfId="45" applyNumberFormat="1" applyFont="1" applyFill="1" applyBorder="1"/>
    <xf numFmtId="2" fontId="0" fillId="0" borderId="0" xfId="0" applyNumberFormat="1" applyBorder="1"/>
    <xf numFmtId="2" fontId="0" fillId="0" borderId="0" xfId="0" applyNumberFormat="1" applyAlignment="1"/>
    <xf numFmtId="2" fontId="0" fillId="0" borderId="0" xfId="0" applyNumberFormat="1"/>
    <xf numFmtId="2" fontId="36" fillId="0" borderId="0" xfId="0" applyNumberFormat="1" applyFont="1" applyFill="1" applyBorder="1" applyAlignment="1">
      <alignment horizontal="center"/>
    </xf>
    <xf numFmtId="2" fontId="0" fillId="0" borderId="0" xfId="0" applyNumberFormat="1" applyFill="1" applyBorder="1" applyAlignment="1"/>
    <xf numFmtId="2" fontId="0" fillId="0" borderId="0" xfId="45" applyNumberFormat="1" applyFont="1" applyFill="1" applyAlignment="1">
      <alignment horizontal="center"/>
    </xf>
    <xf numFmtId="0" fontId="0" fillId="0" borderId="24" xfId="0" applyFill="1" applyBorder="1"/>
    <xf numFmtId="43" fontId="0" fillId="0" borderId="0" xfId="0" applyNumberFormat="1" applyFill="1" applyBorder="1"/>
    <xf numFmtId="4" fontId="3" fillId="0" borderId="0" xfId="44" applyNumberFormat="1" applyFont="1" applyFill="1" applyAlignment="1" applyProtection="1">
      <alignment horizontal="right"/>
      <protection locked="0"/>
    </xf>
    <xf numFmtId="4" fontId="0" fillId="0" borderId="0" xfId="0" applyNumberFormat="1"/>
    <xf numFmtId="44" fontId="0" fillId="0" borderId="0" xfId="47" applyFont="1" applyFill="1" applyBorder="1" applyAlignment="1"/>
    <xf numFmtId="0" fontId="0" fillId="37" borderId="0" xfId="0" applyFill="1"/>
    <xf numFmtId="0" fontId="0" fillId="51" borderId="0" xfId="0" applyFill="1"/>
    <xf numFmtId="0" fontId="0" fillId="46" borderId="0" xfId="0" applyFill="1" applyBorder="1" applyAlignment="1"/>
    <xf numFmtId="0" fontId="0" fillId="46" borderId="25" xfId="0" applyFill="1" applyBorder="1" applyAlignment="1"/>
    <xf numFmtId="0" fontId="0" fillId="52" borderId="0" xfId="0" applyFill="1"/>
    <xf numFmtId="0" fontId="25" fillId="0" borderId="0" xfId="0" applyFont="1" applyFill="1"/>
    <xf numFmtId="3" fontId="3" fillId="0" borderId="7" xfId="0" applyNumberFormat="1" applyFont="1" applyFill="1" applyBorder="1" applyAlignment="1">
      <alignment horizontal="right" wrapText="1"/>
    </xf>
    <xf numFmtId="0" fontId="0" fillId="0" borderId="0" xfId="0" applyAlignment="1"/>
    <xf numFmtId="0" fontId="36" fillId="0" borderId="26" xfId="0" applyFont="1" applyFill="1" applyBorder="1" applyAlignment="1">
      <alignment horizontal="centerContinuous"/>
    </xf>
    <xf numFmtId="44" fontId="0" fillId="0" borderId="25" xfId="47" applyFont="1" applyFill="1" applyBorder="1" applyAlignment="1"/>
    <xf numFmtId="0" fontId="0" fillId="0" borderId="6" xfId="0" applyBorder="1"/>
    <xf numFmtId="44" fontId="0" fillId="0" borderId="6" xfId="0" applyNumberFormat="1" applyBorder="1"/>
    <xf numFmtId="3" fontId="3" fillId="0" borderId="2" xfId="44" applyNumberFormat="1" applyFont="1" applyFill="1" applyBorder="1" applyAlignment="1" applyProtection="1">
      <alignment horizontal="center"/>
      <protection locked="0"/>
    </xf>
    <xf numFmtId="3" fontId="3" fillId="0" borderId="3" xfId="44" applyNumberFormat="1" applyFont="1" applyFill="1" applyBorder="1" applyAlignment="1" applyProtection="1">
      <alignment horizontal="center"/>
      <protection locked="0"/>
    </xf>
    <xf numFmtId="3" fontId="3" fillId="0" borderId="4" xfId="44" applyNumberFormat="1" applyFont="1" applyFill="1" applyBorder="1" applyAlignment="1" applyProtection="1">
      <alignment horizontal="center"/>
      <protection locked="0"/>
    </xf>
    <xf numFmtId="0" fontId="3" fillId="0" borderId="19" xfId="44" applyFont="1" applyFill="1" applyBorder="1" applyAlignment="1" applyProtection="1">
      <alignment horizontal="center" vertical="top" wrapText="1"/>
      <protection locked="0"/>
    </xf>
    <xf numFmtId="0" fontId="3" fillId="0" borderId="18" xfId="44" applyFont="1" applyFill="1" applyBorder="1" applyAlignment="1" applyProtection="1">
      <alignment horizontal="center" vertical="top" wrapText="1"/>
      <protection locked="0"/>
    </xf>
    <xf numFmtId="0" fontId="27" fillId="0" borderId="0" xfId="44" quotePrefix="1" applyFont="1" applyFill="1" applyAlignment="1" applyProtection="1">
      <alignment horizontal="left" wrapText="1"/>
      <protection locked="0"/>
    </xf>
    <xf numFmtId="0" fontId="27" fillId="0" borderId="0" xfId="44" applyFont="1" applyFill="1" applyAlignment="1" applyProtection="1">
      <alignment horizontal="left" wrapText="1"/>
      <protection locked="0"/>
    </xf>
    <xf numFmtId="0" fontId="3" fillId="0" borderId="20" xfId="44" applyFont="1" applyFill="1" applyBorder="1" applyAlignment="1" applyProtection="1">
      <alignment horizontal="center" vertical="top" wrapText="1"/>
      <protection locked="0"/>
    </xf>
    <xf numFmtId="0" fontId="3" fillId="0" borderId="21" xfId="44" applyFont="1" applyFill="1" applyBorder="1" applyAlignment="1" applyProtection="1">
      <alignment horizontal="center" vertical="top" wrapText="1"/>
      <protection locked="0"/>
    </xf>
    <xf numFmtId="0" fontId="3" fillId="0" borderId="22" xfId="44" applyFont="1" applyFill="1" applyBorder="1" applyAlignment="1" applyProtection="1">
      <alignment horizontal="center" vertical="top" wrapText="1"/>
      <protection locked="0"/>
    </xf>
    <xf numFmtId="0" fontId="3" fillId="0" borderId="23" xfId="44" applyFont="1" applyFill="1" applyBorder="1" applyAlignment="1" applyProtection="1">
      <alignment horizontal="center" vertical="top" wrapText="1"/>
      <protection locked="0"/>
    </xf>
    <xf numFmtId="0" fontId="2" fillId="0" borderId="0" xfId="0" applyFont="1" applyFill="1" applyAlignment="1" applyProtection="1">
      <protection locked="0"/>
    </xf>
    <xf numFmtId="0" fontId="0" fillId="0" borderId="0" xfId="0" applyAlignment="1"/>
    <xf numFmtId="0" fontId="25" fillId="0" borderId="0" xfId="0" applyFont="1" applyFill="1" applyAlignment="1" applyProtection="1">
      <protection locked="0"/>
    </xf>
    <xf numFmtId="0" fontId="25" fillId="0" borderId="1" xfId="0" applyFont="1" applyFill="1" applyBorder="1" applyAlignment="1" applyProtection="1">
      <alignment vertical="top" wrapText="1"/>
      <protection locked="0"/>
    </xf>
    <xf numFmtId="0" fontId="25" fillId="0" borderId="5" xfId="0" applyFont="1" applyFill="1" applyBorder="1" applyAlignment="1" applyProtection="1">
      <alignment vertical="top"/>
      <protection locked="0"/>
    </xf>
    <xf numFmtId="3" fontId="25" fillId="0" borderId="2" xfId="0" applyNumberFormat="1" applyFont="1" applyFill="1" applyBorder="1" applyAlignment="1" applyProtection="1">
      <alignment horizontal="center"/>
      <protection locked="0"/>
    </xf>
    <xf numFmtId="3" fontId="25" fillId="0" borderId="3" xfId="0" applyNumberFormat="1" applyFont="1" applyFill="1" applyBorder="1" applyAlignment="1" applyProtection="1">
      <alignment horizontal="center"/>
      <protection locked="0"/>
    </xf>
    <xf numFmtId="3" fontId="25" fillId="0" borderId="4" xfId="0" applyNumberFormat="1" applyFont="1" applyFill="1" applyBorder="1" applyAlignment="1" applyProtection="1">
      <alignment horizontal="center"/>
      <protection locked="0"/>
    </xf>
    <xf numFmtId="0" fontId="21" fillId="47" borderId="0" xfId="0" applyFont="1" applyFill="1" applyAlignment="1">
      <alignment horizontal="center"/>
    </xf>
    <xf numFmtId="0" fontId="21" fillId="45" borderId="0" xfId="0" applyFont="1" applyFill="1" applyAlignment="1">
      <alignment horizontal="center"/>
    </xf>
    <xf numFmtId="0" fontId="33" fillId="38" borderId="0" xfId="0" applyFont="1" applyFill="1" applyAlignment="1">
      <alignment horizontal="center"/>
    </xf>
    <xf numFmtId="0" fontId="34" fillId="44" borderId="0" xfId="0" applyFont="1" applyFill="1" applyAlignment="1">
      <alignment horizontal="center"/>
    </xf>
    <xf numFmtId="0" fontId="0" fillId="48" borderId="0" xfId="0" applyFill="1" applyAlignment="1">
      <alignment horizontal="center"/>
    </xf>
    <xf numFmtId="0" fontId="0" fillId="0" borderId="0" xfId="0" applyAlignment="1">
      <alignment horizontal="center"/>
    </xf>
    <xf numFmtId="0" fontId="25" fillId="0" borderId="1" xfId="0" applyFont="1" applyBorder="1" applyAlignment="1" applyProtection="1">
      <alignment wrapText="1"/>
      <protection locked="0"/>
    </xf>
    <xf numFmtId="0" fontId="25" fillId="0" borderId="5" xfId="0" applyFont="1" applyBorder="1" applyAlignment="1" applyProtection="1">
      <alignment wrapText="1"/>
      <protection locked="0"/>
    </xf>
    <xf numFmtId="3" fontId="25" fillId="0" borderId="1" xfId="0" applyNumberFormat="1" applyFont="1" applyBorder="1" applyAlignment="1" applyProtection="1">
      <alignment horizontal="center"/>
      <protection locked="0"/>
    </xf>
    <xf numFmtId="3" fontId="25" fillId="0" borderId="5" xfId="0" applyNumberFormat="1" applyFont="1" applyBorder="1" applyAlignment="1" applyProtection="1">
      <alignment horizontal="center"/>
      <protection locked="0"/>
    </xf>
    <xf numFmtId="3" fontId="25" fillId="0" borderId="2" xfId="0" applyNumberFormat="1" applyFont="1" applyBorder="1" applyAlignment="1" applyProtection="1">
      <alignment horizontal="center"/>
      <protection locked="0"/>
    </xf>
    <xf numFmtId="3" fontId="25" fillId="0" borderId="3" xfId="0" applyNumberFormat="1" applyFont="1" applyBorder="1" applyAlignment="1" applyProtection="1">
      <alignment horizontal="center"/>
      <protection locked="0"/>
    </xf>
    <xf numFmtId="3" fontId="25" fillId="0" borderId="4" xfId="0" applyNumberFormat="1" applyFont="1" applyBorder="1" applyAlignment="1" applyProtection="1">
      <alignment horizontal="center"/>
      <protection locked="0"/>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6" builtinId="3"/>
    <cellStyle name="Currency" xfId="47" builtinId="4"/>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te" xfId="15" builtinId="10" customBuiltin="1"/>
    <cellStyle name="Output" xfId="10" builtinId="21" customBuiltin="1"/>
    <cellStyle name="Percent" xfId="45" builtinId="5"/>
    <cellStyle name="Title" xfId="1" builtinId="15" customBuiltin="1"/>
    <cellStyle name="Total" xfId="17" builtinId="25" customBuiltin="1"/>
    <cellStyle name="Warning Text" xfId="14" builtinId="11" customBuiltin="1"/>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dummyblack  Residual Plot</a:t>
            </a:r>
          </a:p>
        </c:rich>
      </c:tx>
      <c:overlay val="0"/>
    </c:title>
    <c:autoTitleDeleted val="0"/>
    <c:plotArea>
      <c:layout/>
      <c:scatterChart>
        <c:scatterStyle val="lineMarker"/>
        <c:varyColors val="0"/>
        <c:ser>
          <c:idx val="0"/>
          <c:order val="0"/>
          <c:spPr>
            <a:ln w="28575">
              <a:noFill/>
            </a:ln>
          </c:spPr>
          <c:xVal>
            <c:numRef>
              <c:f>'[1]race income bach and adv'!$D$2:$D$156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numCache>
            </c:numRef>
          </c:xVal>
          <c:yVal>
            <c:numRef>
              <c:f>'RACE MEAN ADV OUTPUT'!$D$28:$D$182</c:f>
              <c:numCache>
                <c:formatCode>General</c:formatCode>
                <c:ptCount val="155"/>
                <c:pt idx="0">
                  <c:v>-2855.4633488088439</c:v>
                </c:pt>
                <c:pt idx="1">
                  <c:v>-4769.1649443075876</c:v>
                </c:pt>
                <c:pt idx="2">
                  <c:v>-343.86653980633128</c:v>
                </c:pt>
                <c:pt idx="3">
                  <c:v>1126.431864694925</c:v>
                </c:pt>
                <c:pt idx="4">
                  <c:v>2129.7302691961813</c:v>
                </c:pt>
                <c:pt idx="5">
                  <c:v>-784.0713263025682</c:v>
                </c:pt>
                <c:pt idx="6">
                  <c:v>2040.3270781986939</c:v>
                </c:pt>
                <c:pt idx="7">
                  <c:v>2482.6254826999502</c:v>
                </c:pt>
                <c:pt idx="8">
                  <c:v>2018.9238872012065</c:v>
                </c:pt>
                <c:pt idx="9">
                  <c:v>4711.2222917024628</c:v>
                </c:pt>
                <c:pt idx="10">
                  <c:v>5114.5206962037191</c:v>
                </c:pt>
                <c:pt idx="11">
                  <c:v>4271.7691007049725</c:v>
                </c:pt>
                <c:pt idx="12">
                  <c:v>2838.1175052062317</c:v>
                </c:pt>
                <c:pt idx="13">
                  <c:v>2961.415909707488</c:v>
                </c:pt>
                <c:pt idx="14">
                  <c:v>5380.7143142087443</c:v>
                </c:pt>
                <c:pt idx="15">
                  <c:v>4857.0127187100006</c:v>
                </c:pt>
                <c:pt idx="16">
                  <c:v>3183.7811232112508</c:v>
                </c:pt>
                <c:pt idx="17">
                  <c:v>2035.609527712506</c:v>
                </c:pt>
                <c:pt idx="18">
                  <c:v>3605.9079322137623</c:v>
                </c:pt>
                <c:pt idx="19">
                  <c:v>2218.2063367150186</c:v>
                </c:pt>
                <c:pt idx="20">
                  <c:v>-615.49525878372515</c:v>
                </c:pt>
                <c:pt idx="21">
                  <c:v>696.80314571753115</c:v>
                </c:pt>
                <c:pt idx="22">
                  <c:v>3077.1015502187875</c:v>
                </c:pt>
                <c:pt idx="23">
                  <c:v>-2680.6600452799539</c:v>
                </c:pt>
                <c:pt idx="24">
                  <c:v>-3608.4416407786994</c:v>
                </c:pt>
                <c:pt idx="25">
                  <c:v>-6305.0032362774436</c:v>
                </c:pt>
                <c:pt idx="26">
                  <c:v>-4711.7048317761873</c:v>
                </c:pt>
                <c:pt idx="27">
                  <c:v>-6301.406427274931</c:v>
                </c:pt>
                <c:pt idx="28">
                  <c:v>-6364.1080227736747</c:v>
                </c:pt>
                <c:pt idx="29">
                  <c:v>-5382.8096182724184</c:v>
                </c:pt>
                <c:pt idx="30">
                  <c:v>-5355.5112137711621</c:v>
                </c:pt>
                <c:pt idx="31">
                  <c:v>-6350.2128092699058</c:v>
                </c:pt>
                <c:pt idx="32">
                  <c:v>-6441.9144047686495</c:v>
                </c:pt>
                <c:pt idx="33">
                  <c:v>-6042.6160002673932</c:v>
                </c:pt>
                <c:pt idx="34">
                  <c:v>-5627.3175957661369</c:v>
                </c:pt>
                <c:pt idx="35">
                  <c:v>-5834.0191912648806</c:v>
                </c:pt>
                <c:pt idx="36">
                  <c:v>-5323.7207867636243</c:v>
                </c:pt>
                <c:pt idx="37">
                  <c:v>-4986.422382262368</c:v>
                </c:pt>
                <c:pt idx="38">
                  <c:v>-4289.1239777611117</c:v>
                </c:pt>
                <c:pt idx="39">
                  <c:v>-3581.8255732598554</c:v>
                </c:pt>
                <c:pt idx="40">
                  <c:v>-2923.5271687585991</c:v>
                </c:pt>
                <c:pt idx="41">
                  <c:v>-1896.4633488088439</c:v>
                </c:pt>
                <c:pt idx="42">
                  <c:v>-3869.1649443075876</c:v>
                </c:pt>
                <c:pt idx="43">
                  <c:v>856.13346019366872</c:v>
                </c:pt>
                <c:pt idx="44">
                  <c:v>1805.431864694925</c:v>
                </c:pt>
                <c:pt idx="45">
                  <c:v>2728.7302691961813</c:v>
                </c:pt>
                <c:pt idx="46">
                  <c:v>0.77867369743762538</c:v>
                </c:pt>
                <c:pt idx="47">
                  <c:v>2622.3270781986939</c:v>
                </c:pt>
                <c:pt idx="48">
                  <c:v>2760.6254826999502</c:v>
                </c:pt>
                <c:pt idx="49">
                  <c:v>2534.9238872012065</c:v>
                </c:pt>
                <c:pt idx="50">
                  <c:v>5311.2222917024628</c:v>
                </c:pt>
                <c:pt idx="51">
                  <c:v>5622.5206962037191</c:v>
                </c:pt>
                <c:pt idx="52">
                  <c:v>4663.8491007049743</c:v>
                </c:pt>
                <c:pt idx="53">
                  <c:v>3400.1175052062317</c:v>
                </c:pt>
                <c:pt idx="54">
                  <c:v>3213.415909707488</c:v>
                </c:pt>
                <c:pt idx="55">
                  <c:v>5914.7143142087443</c:v>
                </c:pt>
                <c:pt idx="56">
                  <c:v>5230.0127187100006</c:v>
                </c:pt>
                <c:pt idx="57">
                  <c:v>3711.4011232112462</c:v>
                </c:pt>
                <c:pt idx="58">
                  <c:v>2117.609527712506</c:v>
                </c:pt>
                <c:pt idx="59">
                  <c:v>-1356.9163827080629</c:v>
                </c:pt>
                <c:pt idx="60">
                  <c:v>-8184.6179782068066</c:v>
                </c:pt>
                <c:pt idx="61">
                  <c:v>-6054.3195737055503</c:v>
                </c:pt>
                <c:pt idx="62">
                  <c:v>-8330.021169204294</c:v>
                </c:pt>
                <c:pt idx="63">
                  <c:v>-4627.7227647030377</c:v>
                </c:pt>
                <c:pt idx="64">
                  <c:v>-1749.3643602017837</c:v>
                </c:pt>
                <c:pt idx="65">
                  <c:v>-4062.1259557005251</c:v>
                </c:pt>
                <c:pt idx="66">
                  <c:v>-2895.8275511992688</c:v>
                </c:pt>
                <c:pt idx="67">
                  <c:v>-2955.5291466980125</c:v>
                </c:pt>
                <c:pt idx="68">
                  <c:v>-477.23074219675618</c:v>
                </c:pt>
                <c:pt idx="69">
                  <c:v>244.06766230450012</c:v>
                </c:pt>
                <c:pt idx="70">
                  <c:v>4009.8160668057535</c:v>
                </c:pt>
                <c:pt idx="71">
                  <c:v>4526.6644713070127</c:v>
                </c:pt>
                <c:pt idx="72">
                  <c:v>2197.962875808269</c:v>
                </c:pt>
                <c:pt idx="73">
                  <c:v>-83.738719690474682</c:v>
                </c:pt>
                <c:pt idx="74">
                  <c:v>-1590.4403151892184</c:v>
                </c:pt>
                <c:pt idx="75">
                  <c:v>443.42808931203763</c:v>
                </c:pt>
                <c:pt idx="76">
                  <c:v>-5420.8435061867058</c:v>
                </c:pt>
                <c:pt idx="77">
                  <c:v>-5498.5451016854495</c:v>
                </c:pt>
                <c:pt idx="78">
                  <c:v>2332.7533028158068</c:v>
                </c:pt>
                <c:pt idx="79">
                  <c:v>2147.0517073170631</c:v>
                </c:pt>
                <c:pt idx="80">
                  <c:v>6037.3501118183194</c:v>
                </c:pt>
                <c:pt idx="81">
                  <c:v>496.64851631957572</c:v>
                </c:pt>
                <c:pt idx="82">
                  <c:v>180.50692082082969</c:v>
                </c:pt>
                <c:pt idx="83">
                  <c:v>-206.51467467791372</c:v>
                </c:pt>
                <c:pt idx="84">
                  <c:v>-2088.4562701766554</c:v>
                </c:pt>
                <c:pt idx="85">
                  <c:v>-419.15786567539908</c:v>
                </c:pt>
                <c:pt idx="86">
                  <c:v>-465.85946117414278</c:v>
                </c:pt>
                <c:pt idx="87">
                  <c:v>-213.56105667288648</c:v>
                </c:pt>
                <c:pt idx="88">
                  <c:v>17.73734782836982</c:v>
                </c:pt>
                <c:pt idx="89">
                  <c:v>652.03575232962612</c:v>
                </c:pt>
                <c:pt idx="90">
                  <c:v>369.33415683088242</c:v>
                </c:pt>
                <c:pt idx="91">
                  <c:v>1694.6325613321387</c:v>
                </c:pt>
                <c:pt idx="92">
                  <c:v>3038.930965833395</c:v>
                </c:pt>
                <c:pt idx="93">
                  <c:v>1434.2293703346513</c:v>
                </c:pt>
                <c:pt idx="94">
                  <c:v>3822.5277748359058</c:v>
                </c:pt>
                <c:pt idx="95">
                  <c:v>3935.8261793371621</c:v>
                </c:pt>
                <c:pt idx="96">
                  <c:v>2721.1245838384184</c:v>
                </c:pt>
                <c:pt idx="97">
                  <c:v>4285.4229883396747</c:v>
                </c:pt>
                <c:pt idx="98">
                  <c:v>6440.721392840931</c:v>
                </c:pt>
                <c:pt idx="99">
                  <c:v>5652.0197973421873</c:v>
                </c:pt>
                <c:pt idx="100">
                  <c:v>2099.777513598965</c:v>
                </c:pt>
                <c:pt idx="101">
                  <c:v>-366.92408189977868</c:v>
                </c:pt>
                <c:pt idx="102">
                  <c:v>481.37432260147762</c:v>
                </c:pt>
                <c:pt idx="103">
                  <c:v>-121.32727289726608</c:v>
                </c:pt>
                <c:pt idx="104">
                  <c:v>-4797.0288683960098</c:v>
                </c:pt>
                <c:pt idx="105">
                  <c:v>-5741.9104638947465</c:v>
                </c:pt>
                <c:pt idx="106">
                  <c:v>10651.567940606503</c:v>
                </c:pt>
                <c:pt idx="107">
                  <c:v>-2607.1336548922409</c:v>
                </c:pt>
                <c:pt idx="108">
                  <c:v>-2493.8352503909846</c:v>
                </c:pt>
                <c:pt idx="109">
                  <c:v>5862.4631541102717</c:v>
                </c:pt>
                <c:pt idx="110">
                  <c:v>-509.23844138847198</c:v>
                </c:pt>
                <c:pt idx="111">
                  <c:v>2496.1999631127837</c:v>
                </c:pt>
                <c:pt idx="112">
                  <c:v>-2825.6416323859594</c:v>
                </c:pt>
                <c:pt idx="113">
                  <c:v>-2128.3432278847031</c:v>
                </c:pt>
                <c:pt idx="114">
                  <c:v>-4368.5497973422025</c:v>
                </c:pt>
                <c:pt idx="115">
                  <c:v>-11024.251392840946</c:v>
                </c:pt>
                <c:pt idx="116">
                  <c:v>-8158.9529883396899</c:v>
                </c:pt>
                <c:pt idx="117">
                  <c:v>-3208.6545838384336</c:v>
                </c:pt>
                <c:pt idx="118">
                  <c:v>-696.35617933717731</c:v>
                </c:pt>
                <c:pt idx="119">
                  <c:v>-6007.5977748359146</c:v>
                </c:pt>
                <c:pt idx="120">
                  <c:v>-844.75937033466471</c:v>
                </c:pt>
                <c:pt idx="121">
                  <c:v>4001.5390341665916</c:v>
                </c:pt>
                <c:pt idx="122">
                  <c:v>1373.8374386678479</c:v>
                </c:pt>
                <c:pt idx="123">
                  <c:v>586.13584316910419</c:v>
                </c:pt>
                <c:pt idx="124">
                  <c:v>2961.4342476703605</c:v>
                </c:pt>
                <c:pt idx="125">
                  <c:v>3775.3526521716121</c:v>
                </c:pt>
                <c:pt idx="126">
                  <c:v>-1377.9689433271269</c:v>
                </c:pt>
                <c:pt idx="127">
                  <c:v>5398.3294611741294</c:v>
                </c:pt>
                <c:pt idx="128">
                  <c:v>1804.6278656753857</c:v>
                </c:pt>
                <c:pt idx="129">
                  <c:v>5409.926270176642</c:v>
                </c:pt>
                <c:pt idx="130">
                  <c:v>-1509.3553253221035</c:v>
                </c:pt>
                <c:pt idx="131">
                  <c:v>7867.5230791791546</c:v>
                </c:pt>
                <c:pt idx="132">
                  <c:v>5746.8214836804109</c:v>
                </c:pt>
                <c:pt idx="133">
                  <c:v>-1059.8801118183328</c:v>
                </c:pt>
                <c:pt idx="134">
                  <c:v>-3429.5817073170765</c:v>
                </c:pt>
                <c:pt idx="135">
                  <c:v>4747.7166971841798</c:v>
                </c:pt>
                <c:pt idx="136">
                  <c:v>-224.98489831456391</c:v>
                </c:pt>
                <c:pt idx="137">
                  <c:v>-2626.826493813307</c:v>
                </c:pt>
                <c:pt idx="138">
                  <c:v>-1866.8980893120533</c:v>
                </c:pt>
                <c:pt idx="139">
                  <c:v>-1510.089684810795</c:v>
                </c:pt>
                <c:pt idx="140">
                  <c:v>1579.2087196904613</c:v>
                </c:pt>
                <c:pt idx="141">
                  <c:v>-1959.4928758082824</c:v>
                </c:pt>
                <c:pt idx="142">
                  <c:v>501.80552869297389</c:v>
                </c:pt>
                <c:pt idx="143">
                  <c:v>-3703.8960668057698</c:v>
                </c:pt>
                <c:pt idx="144">
                  <c:v>-1771.5976623045135</c:v>
                </c:pt>
                <c:pt idx="145">
                  <c:v>-1910.2992578032572</c:v>
                </c:pt>
                <c:pt idx="146">
                  <c:v>-1994.0008533020009</c:v>
                </c:pt>
                <c:pt idx="147">
                  <c:v>3712.2975511992554</c:v>
                </c:pt>
                <c:pt idx="148">
                  <c:v>1518.5959557005117</c:v>
                </c:pt>
                <c:pt idx="149">
                  <c:v>1237.894360201768</c:v>
                </c:pt>
                <c:pt idx="150">
                  <c:v>-507.8072352969757</c:v>
                </c:pt>
                <c:pt idx="151">
                  <c:v>443.4911692042806</c:v>
                </c:pt>
                <c:pt idx="152">
                  <c:v>1661.7895737055387</c:v>
                </c:pt>
                <c:pt idx="153">
                  <c:v>893.08797820679501</c:v>
                </c:pt>
                <c:pt idx="154">
                  <c:v>4540.3863827080513</c:v>
                </c:pt>
              </c:numCache>
            </c:numRef>
          </c:yVal>
          <c:smooth val="0"/>
          <c:extLst>
            <c:ext xmlns:c16="http://schemas.microsoft.com/office/drawing/2014/chart" uri="{C3380CC4-5D6E-409C-BE32-E72D297353CC}">
              <c16:uniqueId val="{00000000-0B5E-4D55-A882-F7D7FF3D7302}"/>
            </c:ext>
          </c:extLst>
        </c:ser>
        <c:dLbls>
          <c:showLegendKey val="0"/>
          <c:showVal val="0"/>
          <c:showCatName val="0"/>
          <c:showSerName val="0"/>
          <c:showPercent val="0"/>
          <c:showBubbleSize val="0"/>
        </c:dLbls>
        <c:axId val="387058880"/>
        <c:axId val="387049920"/>
      </c:scatterChart>
      <c:valAx>
        <c:axId val="387058880"/>
        <c:scaling>
          <c:orientation val="minMax"/>
        </c:scaling>
        <c:delete val="0"/>
        <c:axPos val="b"/>
        <c:title>
          <c:tx>
            <c:rich>
              <a:bodyPr/>
              <a:lstStyle/>
              <a:p>
                <a:pPr>
                  <a:defRPr/>
                </a:pPr>
                <a:r>
                  <a:rPr lang="en-US"/>
                  <a:t>dummyblack</a:t>
                </a:r>
              </a:p>
            </c:rich>
          </c:tx>
          <c:overlay val="0"/>
        </c:title>
        <c:numFmt formatCode="General" sourceLinked="1"/>
        <c:majorTickMark val="out"/>
        <c:minorTickMark val="none"/>
        <c:tickLblPos val="nextTo"/>
        <c:crossAx val="387049920"/>
        <c:crosses val="autoZero"/>
        <c:crossBetween val="midCat"/>
      </c:valAx>
      <c:valAx>
        <c:axId val="3870499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70588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 Hispan  Residual Plot</a:t>
            </a:r>
          </a:p>
        </c:rich>
      </c:tx>
      <c:overlay val="0"/>
    </c:title>
    <c:autoTitleDeleted val="0"/>
    <c:plotArea>
      <c:layout/>
      <c:scatterChart>
        <c:scatterStyle val="lineMarker"/>
        <c:varyColors val="0"/>
        <c:ser>
          <c:idx val="0"/>
          <c:order val="0"/>
          <c:spPr>
            <a:ln w="28575">
              <a:noFill/>
            </a:ln>
          </c:spPr>
          <c:xVal>
            <c:numRef>
              <c:f>'[1]race income bach and adv'!$E$2:$E$156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numCache>
            </c:numRef>
          </c:xVal>
          <c:yVal>
            <c:numRef>
              <c:f>'RACE MEAN ADV OUTPUT'!$D$28:$D$182</c:f>
              <c:numCache>
                <c:formatCode>General</c:formatCode>
                <c:ptCount val="155"/>
                <c:pt idx="0">
                  <c:v>-2855.4633488088439</c:v>
                </c:pt>
                <c:pt idx="1">
                  <c:v>-4769.1649443075876</c:v>
                </c:pt>
                <c:pt idx="2">
                  <c:v>-343.86653980633128</c:v>
                </c:pt>
                <c:pt idx="3">
                  <c:v>1126.431864694925</c:v>
                </c:pt>
                <c:pt idx="4">
                  <c:v>2129.7302691961813</c:v>
                </c:pt>
                <c:pt idx="5">
                  <c:v>-784.0713263025682</c:v>
                </c:pt>
                <c:pt idx="6">
                  <c:v>2040.3270781986939</c:v>
                </c:pt>
                <c:pt idx="7">
                  <c:v>2482.6254826999502</c:v>
                </c:pt>
                <c:pt idx="8">
                  <c:v>2018.9238872012065</c:v>
                </c:pt>
                <c:pt idx="9">
                  <c:v>4711.2222917024628</c:v>
                </c:pt>
                <c:pt idx="10">
                  <c:v>5114.5206962037191</c:v>
                </c:pt>
                <c:pt idx="11">
                  <c:v>4271.7691007049725</c:v>
                </c:pt>
                <c:pt idx="12">
                  <c:v>2838.1175052062317</c:v>
                </c:pt>
                <c:pt idx="13">
                  <c:v>2961.415909707488</c:v>
                </c:pt>
                <c:pt idx="14">
                  <c:v>5380.7143142087443</c:v>
                </c:pt>
                <c:pt idx="15">
                  <c:v>4857.0127187100006</c:v>
                </c:pt>
                <c:pt idx="16">
                  <c:v>3183.7811232112508</c:v>
                </c:pt>
                <c:pt idx="17">
                  <c:v>2035.609527712506</c:v>
                </c:pt>
                <c:pt idx="18">
                  <c:v>3605.9079322137623</c:v>
                </c:pt>
                <c:pt idx="19">
                  <c:v>2218.2063367150186</c:v>
                </c:pt>
                <c:pt idx="20">
                  <c:v>-615.49525878372515</c:v>
                </c:pt>
                <c:pt idx="21">
                  <c:v>696.80314571753115</c:v>
                </c:pt>
                <c:pt idx="22">
                  <c:v>3077.1015502187875</c:v>
                </c:pt>
                <c:pt idx="23">
                  <c:v>-2680.6600452799539</c:v>
                </c:pt>
                <c:pt idx="24">
                  <c:v>-3608.4416407786994</c:v>
                </c:pt>
                <c:pt idx="25">
                  <c:v>-6305.0032362774436</c:v>
                </c:pt>
                <c:pt idx="26">
                  <c:v>-4711.7048317761873</c:v>
                </c:pt>
                <c:pt idx="27">
                  <c:v>-6301.406427274931</c:v>
                </c:pt>
                <c:pt idx="28">
                  <c:v>-6364.1080227736747</c:v>
                </c:pt>
                <c:pt idx="29">
                  <c:v>-5382.8096182724184</c:v>
                </c:pt>
                <c:pt idx="30">
                  <c:v>-5355.5112137711621</c:v>
                </c:pt>
                <c:pt idx="31">
                  <c:v>-6350.2128092699058</c:v>
                </c:pt>
                <c:pt idx="32">
                  <c:v>-6441.9144047686495</c:v>
                </c:pt>
                <c:pt idx="33">
                  <c:v>-6042.6160002673932</c:v>
                </c:pt>
                <c:pt idx="34">
                  <c:v>-5627.3175957661369</c:v>
                </c:pt>
                <c:pt idx="35">
                  <c:v>-5834.0191912648806</c:v>
                </c:pt>
                <c:pt idx="36">
                  <c:v>-5323.7207867636243</c:v>
                </c:pt>
                <c:pt idx="37">
                  <c:v>-4986.422382262368</c:v>
                </c:pt>
                <c:pt idx="38">
                  <c:v>-4289.1239777611117</c:v>
                </c:pt>
                <c:pt idx="39">
                  <c:v>-3581.8255732598554</c:v>
                </c:pt>
                <c:pt idx="40">
                  <c:v>-2923.5271687585991</c:v>
                </c:pt>
                <c:pt idx="41">
                  <c:v>-1896.4633488088439</c:v>
                </c:pt>
                <c:pt idx="42">
                  <c:v>-3869.1649443075876</c:v>
                </c:pt>
                <c:pt idx="43">
                  <c:v>856.13346019366872</c:v>
                </c:pt>
                <c:pt idx="44">
                  <c:v>1805.431864694925</c:v>
                </c:pt>
                <c:pt idx="45">
                  <c:v>2728.7302691961813</c:v>
                </c:pt>
                <c:pt idx="46">
                  <c:v>0.77867369743762538</c:v>
                </c:pt>
                <c:pt idx="47">
                  <c:v>2622.3270781986939</c:v>
                </c:pt>
                <c:pt idx="48">
                  <c:v>2760.6254826999502</c:v>
                </c:pt>
                <c:pt idx="49">
                  <c:v>2534.9238872012065</c:v>
                </c:pt>
                <c:pt idx="50">
                  <c:v>5311.2222917024628</c:v>
                </c:pt>
                <c:pt idx="51">
                  <c:v>5622.5206962037191</c:v>
                </c:pt>
                <c:pt idx="52">
                  <c:v>4663.8491007049743</c:v>
                </c:pt>
                <c:pt idx="53">
                  <c:v>3400.1175052062317</c:v>
                </c:pt>
                <c:pt idx="54">
                  <c:v>3213.415909707488</c:v>
                </c:pt>
                <c:pt idx="55">
                  <c:v>5914.7143142087443</c:v>
                </c:pt>
                <c:pt idx="56">
                  <c:v>5230.0127187100006</c:v>
                </c:pt>
                <c:pt idx="57">
                  <c:v>3711.4011232112462</c:v>
                </c:pt>
                <c:pt idx="58">
                  <c:v>2117.609527712506</c:v>
                </c:pt>
                <c:pt idx="59">
                  <c:v>-1356.9163827080629</c:v>
                </c:pt>
                <c:pt idx="60">
                  <c:v>-8184.6179782068066</c:v>
                </c:pt>
                <c:pt idx="61">
                  <c:v>-6054.3195737055503</c:v>
                </c:pt>
                <c:pt idx="62">
                  <c:v>-8330.021169204294</c:v>
                </c:pt>
                <c:pt idx="63">
                  <c:v>-4627.7227647030377</c:v>
                </c:pt>
                <c:pt idx="64">
                  <c:v>-1749.3643602017837</c:v>
                </c:pt>
                <c:pt idx="65">
                  <c:v>-4062.1259557005251</c:v>
                </c:pt>
                <c:pt idx="66">
                  <c:v>-2895.8275511992688</c:v>
                </c:pt>
                <c:pt idx="67">
                  <c:v>-2955.5291466980125</c:v>
                </c:pt>
                <c:pt idx="68">
                  <c:v>-477.23074219675618</c:v>
                </c:pt>
                <c:pt idx="69">
                  <c:v>244.06766230450012</c:v>
                </c:pt>
                <c:pt idx="70">
                  <c:v>4009.8160668057535</c:v>
                </c:pt>
                <c:pt idx="71">
                  <c:v>4526.6644713070127</c:v>
                </c:pt>
                <c:pt idx="72">
                  <c:v>2197.962875808269</c:v>
                </c:pt>
                <c:pt idx="73">
                  <c:v>-83.738719690474682</c:v>
                </c:pt>
                <c:pt idx="74">
                  <c:v>-1590.4403151892184</c:v>
                </c:pt>
                <c:pt idx="75">
                  <c:v>443.42808931203763</c:v>
                </c:pt>
                <c:pt idx="76">
                  <c:v>-5420.8435061867058</c:v>
                </c:pt>
                <c:pt idx="77">
                  <c:v>-5498.5451016854495</c:v>
                </c:pt>
                <c:pt idx="78">
                  <c:v>2332.7533028158068</c:v>
                </c:pt>
                <c:pt idx="79">
                  <c:v>2147.0517073170631</c:v>
                </c:pt>
                <c:pt idx="80">
                  <c:v>6037.3501118183194</c:v>
                </c:pt>
                <c:pt idx="81">
                  <c:v>496.64851631957572</c:v>
                </c:pt>
                <c:pt idx="82">
                  <c:v>180.50692082082969</c:v>
                </c:pt>
                <c:pt idx="83">
                  <c:v>-206.51467467791372</c:v>
                </c:pt>
                <c:pt idx="84">
                  <c:v>-2088.4562701766554</c:v>
                </c:pt>
                <c:pt idx="85">
                  <c:v>-419.15786567539908</c:v>
                </c:pt>
                <c:pt idx="86">
                  <c:v>-465.85946117414278</c:v>
                </c:pt>
                <c:pt idx="87">
                  <c:v>-213.56105667288648</c:v>
                </c:pt>
                <c:pt idx="88">
                  <c:v>17.73734782836982</c:v>
                </c:pt>
                <c:pt idx="89">
                  <c:v>652.03575232962612</c:v>
                </c:pt>
                <c:pt idx="90">
                  <c:v>369.33415683088242</c:v>
                </c:pt>
                <c:pt idx="91">
                  <c:v>1694.6325613321387</c:v>
                </c:pt>
                <c:pt idx="92">
                  <c:v>3038.930965833395</c:v>
                </c:pt>
                <c:pt idx="93">
                  <c:v>1434.2293703346513</c:v>
                </c:pt>
                <c:pt idx="94">
                  <c:v>3822.5277748359058</c:v>
                </c:pt>
                <c:pt idx="95">
                  <c:v>3935.8261793371621</c:v>
                </c:pt>
                <c:pt idx="96">
                  <c:v>2721.1245838384184</c:v>
                </c:pt>
                <c:pt idx="97">
                  <c:v>4285.4229883396747</c:v>
                </c:pt>
                <c:pt idx="98">
                  <c:v>6440.721392840931</c:v>
                </c:pt>
                <c:pt idx="99">
                  <c:v>5652.0197973421873</c:v>
                </c:pt>
                <c:pt idx="100">
                  <c:v>2099.777513598965</c:v>
                </c:pt>
                <c:pt idx="101">
                  <c:v>-366.92408189977868</c:v>
                </c:pt>
                <c:pt idx="102">
                  <c:v>481.37432260147762</c:v>
                </c:pt>
                <c:pt idx="103">
                  <c:v>-121.32727289726608</c:v>
                </c:pt>
                <c:pt idx="104">
                  <c:v>-4797.0288683960098</c:v>
                </c:pt>
                <c:pt idx="105">
                  <c:v>-5741.9104638947465</c:v>
                </c:pt>
                <c:pt idx="106">
                  <c:v>10651.567940606503</c:v>
                </c:pt>
                <c:pt idx="107">
                  <c:v>-2607.1336548922409</c:v>
                </c:pt>
                <c:pt idx="108">
                  <c:v>-2493.8352503909846</c:v>
                </c:pt>
                <c:pt idx="109">
                  <c:v>5862.4631541102717</c:v>
                </c:pt>
                <c:pt idx="110">
                  <c:v>-509.23844138847198</c:v>
                </c:pt>
                <c:pt idx="111">
                  <c:v>2496.1999631127837</c:v>
                </c:pt>
                <c:pt idx="112">
                  <c:v>-2825.6416323859594</c:v>
                </c:pt>
                <c:pt idx="113">
                  <c:v>-2128.3432278847031</c:v>
                </c:pt>
                <c:pt idx="114">
                  <c:v>-4368.5497973422025</c:v>
                </c:pt>
                <c:pt idx="115">
                  <c:v>-11024.251392840946</c:v>
                </c:pt>
                <c:pt idx="116">
                  <c:v>-8158.9529883396899</c:v>
                </c:pt>
                <c:pt idx="117">
                  <c:v>-3208.6545838384336</c:v>
                </c:pt>
                <c:pt idx="118">
                  <c:v>-696.35617933717731</c:v>
                </c:pt>
                <c:pt idx="119">
                  <c:v>-6007.5977748359146</c:v>
                </c:pt>
                <c:pt idx="120">
                  <c:v>-844.75937033466471</c:v>
                </c:pt>
                <c:pt idx="121">
                  <c:v>4001.5390341665916</c:v>
                </c:pt>
                <c:pt idx="122">
                  <c:v>1373.8374386678479</c:v>
                </c:pt>
                <c:pt idx="123">
                  <c:v>586.13584316910419</c:v>
                </c:pt>
                <c:pt idx="124">
                  <c:v>2961.4342476703605</c:v>
                </c:pt>
                <c:pt idx="125">
                  <c:v>3775.3526521716121</c:v>
                </c:pt>
                <c:pt idx="126">
                  <c:v>-1377.9689433271269</c:v>
                </c:pt>
                <c:pt idx="127">
                  <c:v>5398.3294611741294</c:v>
                </c:pt>
                <c:pt idx="128">
                  <c:v>1804.6278656753857</c:v>
                </c:pt>
                <c:pt idx="129">
                  <c:v>5409.926270176642</c:v>
                </c:pt>
                <c:pt idx="130">
                  <c:v>-1509.3553253221035</c:v>
                </c:pt>
                <c:pt idx="131">
                  <c:v>7867.5230791791546</c:v>
                </c:pt>
                <c:pt idx="132">
                  <c:v>5746.8214836804109</c:v>
                </c:pt>
                <c:pt idx="133">
                  <c:v>-1059.8801118183328</c:v>
                </c:pt>
                <c:pt idx="134">
                  <c:v>-3429.5817073170765</c:v>
                </c:pt>
                <c:pt idx="135">
                  <c:v>4747.7166971841798</c:v>
                </c:pt>
                <c:pt idx="136">
                  <c:v>-224.98489831456391</c:v>
                </c:pt>
                <c:pt idx="137">
                  <c:v>-2626.826493813307</c:v>
                </c:pt>
                <c:pt idx="138">
                  <c:v>-1866.8980893120533</c:v>
                </c:pt>
                <c:pt idx="139">
                  <c:v>-1510.089684810795</c:v>
                </c:pt>
                <c:pt idx="140">
                  <c:v>1579.2087196904613</c:v>
                </c:pt>
                <c:pt idx="141">
                  <c:v>-1959.4928758082824</c:v>
                </c:pt>
                <c:pt idx="142">
                  <c:v>501.80552869297389</c:v>
                </c:pt>
                <c:pt idx="143">
                  <c:v>-3703.8960668057698</c:v>
                </c:pt>
                <c:pt idx="144">
                  <c:v>-1771.5976623045135</c:v>
                </c:pt>
                <c:pt idx="145">
                  <c:v>-1910.2992578032572</c:v>
                </c:pt>
                <c:pt idx="146">
                  <c:v>-1994.0008533020009</c:v>
                </c:pt>
                <c:pt idx="147">
                  <c:v>3712.2975511992554</c:v>
                </c:pt>
                <c:pt idx="148">
                  <c:v>1518.5959557005117</c:v>
                </c:pt>
                <c:pt idx="149">
                  <c:v>1237.894360201768</c:v>
                </c:pt>
                <c:pt idx="150">
                  <c:v>-507.8072352969757</c:v>
                </c:pt>
                <c:pt idx="151">
                  <c:v>443.4911692042806</c:v>
                </c:pt>
                <c:pt idx="152">
                  <c:v>1661.7895737055387</c:v>
                </c:pt>
                <c:pt idx="153">
                  <c:v>893.08797820679501</c:v>
                </c:pt>
                <c:pt idx="154">
                  <c:v>4540.3863827080513</c:v>
                </c:pt>
              </c:numCache>
            </c:numRef>
          </c:yVal>
          <c:smooth val="0"/>
          <c:extLst>
            <c:ext xmlns:c16="http://schemas.microsoft.com/office/drawing/2014/chart" uri="{C3380CC4-5D6E-409C-BE32-E72D297353CC}">
              <c16:uniqueId val="{00000000-8D99-453B-A3D0-D60AF34BEA51}"/>
            </c:ext>
          </c:extLst>
        </c:ser>
        <c:dLbls>
          <c:showLegendKey val="0"/>
          <c:showVal val="0"/>
          <c:showCatName val="0"/>
          <c:showSerName val="0"/>
          <c:showPercent val="0"/>
          <c:showBubbleSize val="0"/>
        </c:dLbls>
        <c:axId val="387057760"/>
        <c:axId val="387045440"/>
      </c:scatterChart>
      <c:valAx>
        <c:axId val="387057760"/>
        <c:scaling>
          <c:orientation val="minMax"/>
        </c:scaling>
        <c:delete val="0"/>
        <c:axPos val="b"/>
        <c:title>
          <c:tx>
            <c:rich>
              <a:bodyPr/>
              <a:lstStyle/>
              <a:p>
                <a:pPr>
                  <a:defRPr/>
                </a:pPr>
                <a:r>
                  <a:rPr lang="en-US"/>
                  <a:t>dummy Hispan</a:t>
                </a:r>
              </a:p>
            </c:rich>
          </c:tx>
          <c:overlay val="0"/>
        </c:title>
        <c:numFmt formatCode="General" sourceLinked="1"/>
        <c:majorTickMark val="out"/>
        <c:minorTickMark val="none"/>
        <c:tickLblPos val="nextTo"/>
        <c:crossAx val="387045440"/>
        <c:crosses val="autoZero"/>
        <c:crossBetween val="midCat"/>
      </c:valAx>
      <c:valAx>
        <c:axId val="3870454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70577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dummyasian  Residual Plot</a:t>
            </a:r>
          </a:p>
        </c:rich>
      </c:tx>
      <c:overlay val="0"/>
    </c:title>
    <c:autoTitleDeleted val="0"/>
    <c:plotArea>
      <c:layout/>
      <c:scatterChart>
        <c:scatterStyle val="lineMarker"/>
        <c:varyColors val="0"/>
        <c:ser>
          <c:idx val="0"/>
          <c:order val="0"/>
          <c:spPr>
            <a:ln w="28575">
              <a:noFill/>
            </a:ln>
          </c:spPr>
          <c:xVal>
            <c:numRef>
              <c:f>'[1]race income bach and adv'!$F$2:$F$156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numCache>
            </c:numRef>
          </c:xVal>
          <c:yVal>
            <c:numRef>
              <c:f>'RACE MEAN ADV OUTPUT'!$D$28:$D$182</c:f>
              <c:numCache>
                <c:formatCode>General</c:formatCode>
                <c:ptCount val="155"/>
                <c:pt idx="0">
                  <c:v>-2855.4633488088439</c:v>
                </c:pt>
                <c:pt idx="1">
                  <c:v>-4769.1649443075876</c:v>
                </c:pt>
                <c:pt idx="2">
                  <c:v>-343.86653980633128</c:v>
                </c:pt>
                <c:pt idx="3">
                  <c:v>1126.431864694925</c:v>
                </c:pt>
                <c:pt idx="4">
                  <c:v>2129.7302691961813</c:v>
                </c:pt>
                <c:pt idx="5">
                  <c:v>-784.0713263025682</c:v>
                </c:pt>
                <c:pt idx="6">
                  <c:v>2040.3270781986939</c:v>
                </c:pt>
                <c:pt idx="7">
                  <c:v>2482.6254826999502</c:v>
                </c:pt>
                <c:pt idx="8">
                  <c:v>2018.9238872012065</c:v>
                </c:pt>
                <c:pt idx="9">
                  <c:v>4711.2222917024628</c:v>
                </c:pt>
                <c:pt idx="10">
                  <c:v>5114.5206962037191</c:v>
                </c:pt>
                <c:pt idx="11">
                  <c:v>4271.7691007049725</c:v>
                </c:pt>
                <c:pt idx="12">
                  <c:v>2838.1175052062317</c:v>
                </c:pt>
                <c:pt idx="13">
                  <c:v>2961.415909707488</c:v>
                </c:pt>
                <c:pt idx="14">
                  <c:v>5380.7143142087443</c:v>
                </c:pt>
                <c:pt idx="15">
                  <c:v>4857.0127187100006</c:v>
                </c:pt>
                <c:pt idx="16">
                  <c:v>3183.7811232112508</c:v>
                </c:pt>
                <c:pt idx="17">
                  <c:v>2035.609527712506</c:v>
                </c:pt>
                <c:pt idx="18">
                  <c:v>3605.9079322137623</c:v>
                </c:pt>
                <c:pt idx="19">
                  <c:v>2218.2063367150186</c:v>
                </c:pt>
                <c:pt idx="20">
                  <c:v>-615.49525878372515</c:v>
                </c:pt>
                <c:pt idx="21">
                  <c:v>696.80314571753115</c:v>
                </c:pt>
                <c:pt idx="22">
                  <c:v>3077.1015502187875</c:v>
                </c:pt>
                <c:pt idx="23">
                  <c:v>-2680.6600452799539</c:v>
                </c:pt>
                <c:pt idx="24">
                  <c:v>-3608.4416407786994</c:v>
                </c:pt>
                <c:pt idx="25">
                  <c:v>-6305.0032362774436</c:v>
                </c:pt>
                <c:pt idx="26">
                  <c:v>-4711.7048317761873</c:v>
                </c:pt>
                <c:pt idx="27">
                  <c:v>-6301.406427274931</c:v>
                </c:pt>
                <c:pt idx="28">
                  <c:v>-6364.1080227736747</c:v>
                </c:pt>
                <c:pt idx="29">
                  <c:v>-5382.8096182724184</c:v>
                </c:pt>
                <c:pt idx="30">
                  <c:v>-5355.5112137711621</c:v>
                </c:pt>
                <c:pt idx="31">
                  <c:v>-6350.2128092699058</c:v>
                </c:pt>
                <c:pt idx="32">
                  <c:v>-6441.9144047686495</c:v>
                </c:pt>
                <c:pt idx="33">
                  <c:v>-6042.6160002673932</c:v>
                </c:pt>
                <c:pt idx="34">
                  <c:v>-5627.3175957661369</c:v>
                </c:pt>
                <c:pt idx="35">
                  <c:v>-5834.0191912648806</c:v>
                </c:pt>
                <c:pt idx="36">
                  <c:v>-5323.7207867636243</c:v>
                </c:pt>
                <c:pt idx="37">
                  <c:v>-4986.422382262368</c:v>
                </c:pt>
                <c:pt idx="38">
                  <c:v>-4289.1239777611117</c:v>
                </c:pt>
                <c:pt idx="39">
                  <c:v>-3581.8255732598554</c:v>
                </c:pt>
                <c:pt idx="40">
                  <c:v>-2923.5271687585991</c:v>
                </c:pt>
                <c:pt idx="41">
                  <c:v>-1896.4633488088439</c:v>
                </c:pt>
                <c:pt idx="42">
                  <c:v>-3869.1649443075876</c:v>
                </c:pt>
                <c:pt idx="43">
                  <c:v>856.13346019366872</c:v>
                </c:pt>
                <c:pt idx="44">
                  <c:v>1805.431864694925</c:v>
                </c:pt>
                <c:pt idx="45">
                  <c:v>2728.7302691961813</c:v>
                </c:pt>
                <c:pt idx="46">
                  <c:v>0.77867369743762538</c:v>
                </c:pt>
                <c:pt idx="47">
                  <c:v>2622.3270781986939</c:v>
                </c:pt>
                <c:pt idx="48">
                  <c:v>2760.6254826999502</c:v>
                </c:pt>
                <c:pt idx="49">
                  <c:v>2534.9238872012065</c:v>
                </c:pt>
                <c:pt idx="50">
                  <c:v>5311.2222917024628</c:v>
                </c:pt>
                <c:pt idx="51">
                  <c:v>5622.5206962037191</c:v>
                </c:pt>
                <c:pt idx="52">
                  <c:v>4663.8491007049743</c:v>
                </c:pt>
                <c:pt idx="53">
                  <c:v>3400.1175052062317</c:v>
                </c:pt>
                <c:pt idx="54">
                  <c:v>3213.415909707488</c:v>
                </c:pt>
                <c:pt idx="55">
                  <c:v>5914.7143142087443</c:v>
                </c:pt>
                <c:pt idx="56">
                  <c:v>5230.0127187100006</c:v>
                </c:pt>
                <c:pt idx="57">
                  <c:v>3711.4011232112462</c:v>
                </c:pt>
                <c:pt idx="58">
                  <c:v>2117.609527712506</c:v>
                </c:pt>
                <c:pt idx="59">
                  <c:v>-1356.9163827080629</c:v>
                </c:pt>
                <c:pt idx="60">
                  <c:v>-8184.6179782068066</c:v>
                </c:pt>
                <c:pt idx="61">
                  <c:v>-6054.3195737055503</c:v>
                </c:pt>
                <c:pt idx="62">
                  <c:v>-8330.021169204294</c:v>
                </c:pt>
                <c:pt idx="63">
                  <c:v>-4627.7227647030377</c:v>
                </c:pt>
                <c:pt idx="64">
                  <c:v>-1749.3643602017837</c:v>
                </c:pt>
                <c:pt idx="65">
                  <c:v>-4062.1259557005251</c:v>
                </c:pt>
                <c:pt idx="66">
                  <c:v>-2895.8275511992688</c:v>
                </c:pt>
                <c:pt idx="67">
                  <c:v>-2955.5291466980125</c:v>
                </c:pt>
                <c:pt idx="68">
                  <c:v>-477.23074219675618</c:v>
                </c:pt>
                <c:pt idx="69">
                  <c:v>244.06766230450012</c:v>
                </c:pt>
                <c:pt idx="70">
                  <c:v>4009.8160668057535</c:v>
                </c:pt>
                <c:pt idx="71">
                  <c:v>4526.6644713070127</c:v>
                </c:pt>
                <c:pt idx="72">
                  <c:v>2197.962875808269</c:v>
                </c:pt>
                <c:pt idx="73">
                  <c:v>-83.738719690474682</c:v>
                </c:pt>
                <c:pt idx="74">
                  <c:v>-1590.4403151892184</c:v>
                </c:pt>
                <c:pt idx="75">
                  <c:v>443.42808931203763</c:v>
                </c:pt>
                <c:pt idx="76">
                  <c:v>-5420.8435061867058</c:v>
                </c:pt>
                <c:pt idx="77">
                  <c:v>-5498.5451016854495</c:v>
                </c:pt>
                <c:pt idx="78">
                  <c:v>2332.7533028158068</c:v>
                </c:pt>
                <c:pt idx="79">
                  <c:v>2147.0517073170631</c:v>
                </c:pt>
                <c:pt idx="80">
                  <c:v>6037.3501118183194</c:v>
                </c:pt>
                <c:pt idx="81">
                  <c:v>496.64851631957572</c:v>
                </c:pt>
                <c:pt idx="82">
                  <c:v>180.50692082082969</c:v>
                </c:pt>
                <c:pt idx="83">
                  <c:v>-206.51467467791372</c:v>
                </c:pt>
                <c:pt idx="84">
                  <c:v>-2088.4562701766554</c:v>
                </c:pt>
                <c:pt idx="85">
                  <c:v>-419.15786567539908</c:v>
                </c:pt>
                <c:pt idx="86">
                  <c:v>-465.85946117414278</c:v>
                </c:pt>
                <c:pt idx="87">
                  <c:v>-213.56105667288648</c:v>
                </c:pt>
                <c:pt idx="88">
                  <c:v>17.73734782836982</c:v>
                </c:pt>
                <c:pt idx="89">
                  <c:v>652.03575232962612</c:v>
                </c:pt>
                <c:pt idx="90">
                  <c:v>369.33415683088242</c:v>
                </c:pt>
                <c:pt idx="91">
                  <c:v>1694.6325613321387</c:v>
                </c:pt>
                <c:pt idx="92">
                  <c:v>3038.930965833395</c:v>
                </c:pt>
                <c:pt idx="93">
                  <c:v>1434.2293703346513</c:v>
                </c:pt>
                <c:pt idx="94">
                  <c:v>3822.5277748359058</c:v>
                </c:pt>
                <c:pt idx="95">
                  <c:v>3935.8261793371621</c:v>
                </c:pt>
                <c:pt idx="96">
                  <c:v>2721.1245838384184</c:v>
                </c:pt>
                <c:pt idx="97">
                  <c:v>4285.4229883396747</c:v>
                </c:pt>
                <c:pt idx="98">
                  <c:v>6440.721392840931</c:v>
                </c:pt>
                <c:pt idx="99">
                  <c:v>5652.0197973421873</c:v>
                </c:pt>
                <c:pt idx="100">
                  <c:v>2099.777513598965</c:v>
                </c:pt>
                <c:pt idx="101">
                  <c:v>-366.92408189977868</c:v>
                </c:pt>
                <c:pt idx="102">
                  <c:v>481.37432260147762</c:v>
                </c:pt>
                <c:pt idx="103">
                  <c:v>-121.32727289726608</c:v>
                </c:pt>
                <c:pt idx="104">
                  <c:v>-4797.0288683960098</c:v>
                </c:pt>
                <c:pt idx="105">
                  <c:v>-5741.9104638947465</c:v>
                </c:pt>
                <c:pt idx="106">
                  <c:v>10651.567940606503</c:v>
                </c:pt>
                <c:pt idx="107">
                  <c:v>-2607.1336548922409</c:v>
                </c:pt>
                <c:pt idx="108">
                  <c:v>-2493.8352503909846</c:v>
                </c:pt>
                <c:pt idx="109">
                  <c:v>5862.4631541102717</c:v>
                </c:pt>
                <c:pt idx="110">
                  <c:v>-509.23844138847198</c:v>
                </c:pt>
                <c:pt idx="111">
                  <c:v>2496.1999631127837</c:v>
                </c:pt>
                <c:pt idx="112">
                  <c:v>-2825.6416323859594</c:v>
                </c:pt>
                <c:pt idx="113">
                  <c:v>-2128.3432278847031</c:v>
                </c:pt>
                <c:pt idx="114">
                  <c:v>-4368.5497973422025</c:v>
                </c:pt>
                <c:pt idx="115">
                  <c:v>-11024.251392840946</c:v>
                </c:pt>
                <c:pt idx="116">
                  <c:v>-8158.9529883396899</c:v>
                </c:pt>
                <c:pt idx="117">
                  <c:v>-3208.6545838384336</c:v>
                </c:pt>
                <c:pt idx="118">
                  <c:v>-696.35617933717731</c:v>
                </c:pt>
                <c:pt idx="119">
                  <c:v>-6007.5977748359146</c:v>
                </c:pt>
                <c:pt idx="120">
                  <c:v>-844.75937033466471</c:v>
                </c:pt>
                <c:pt idx="121">
                  <c:v>4001.5390341665916</c:v>
                </c:pt>
                <c:pt idx="122">
                  <c:v>1373.8374386678479</c:v>
                </c:pt>
                <c:pt idx="123">
                  <c:v>586.13584316910419</c:v>
                </c:pt>
                <c:pt idx="124">
                  <c:v>2961.4342476703605</c:v>
                </c:pt>
                <c:pt idx="125">
                  <c:v>3775.3526521716121</c:v>
                </c:pt>
                <c:pt idx="126">
                  <c:v>-1377.9689433271269</c:v>
                </c:pt>
                <c:pt idx="127">
                  <c:v>5398.3294611741294</c:v>
                </c:pt>
                <c:pt idx="128">
                  <c:v>1804.6278656753857</c:v>
                </c:pt>
                <c:pt idx="129">
                  <c:v>5409.926270176642</c:v>
                </c:pt>
                <c:pt idx="130">
                  <c:v>-1509.3553253221035</c:v>
                </c:pt>
                <c:pt idx="131">
                  <c:v>7867.5230791791546</c:v>
                </c:pt>
                <c:pt idx="132">
                  <c:v>5746.8214836804109</c:v>
                </c:pt>
                <c:pt idx="133">
                  <c:v>-1059.8801118183328</c:v>
                </c:pt>
                <c:pt idx="134">
                  <c:v>-3429.5817073170765</c:v>
                </c:pt>
                <c:pt idx="135">
                  <c:v>4747.7166971841798</c:v>
                </c:pt>
                <c:pt idx="136">
                  <c:v>-224.98489831456391</c:v>
                </c:pt>
                <c:pt idx="137">
                  <c:v>-2626.826493813307</c:v>
                </c:pt>
                <c:pt idx="138">
                  <c:v>-1866.8980893120533</c:v>
                </c:pt>
                <c:pt idx="139">
                  <c:v>-1510.089684810795</c:v>
                </c:pt>
                <c:pt idx="140">
                  <c:v>1579.2087196904613</c:v>
                </c:pt>
                <c:pt idx="141">
                  <c:v>-1959.4928758082824</c:v>
                </c:pt>
                <c:pt idx="142">
                  <c:v>501.80552869297389</c:v>
                </c:pt>
                <c:pt idx="143">
                  <c:v>-3703.8960668057698</c:v>
                </c:pt>
                <c:pt idx="144">
                  <c:v>-1771.5976623045135</c:v>
                </c:pt>
                <c:pt idx="145">
                  <c:v>-1910.2992578032572</c:v>
                </c:pt>
                <c:pt idx="146">
                  <c:v>-1994.0008533020009</c:v>
                </c:pt>
                <c:pt idx="147">
                  <c:v>3712.2975511992554</c:v>
                </c:pt>
                <c:pt idx="148">
                  <c:v>1518.5959557005117</c:v>
                </c:pt>
                <c:pt idx="149">
                  <c:v>1237.894360201768</c:v>
                </c:pt>
                <c:pt idx="150">
                  <c:v>-507.8072352969757</c:v>
                </c:pt>
                <c:pt idx="151">
                  <c:v>443.4911692042806</c:v>
                </c:pt>
                <c:pt idx="152">
                  <c:v>1661.7895737055387</c:v>
                </c:pt>
                <c:pt idx="153">
                  <c:v>893.08797820679501</c:v>
                </c:pt>
                <c:pt idx="154">
                  <c:v>4540.3863827080513</c:v>
                </c:pt>
              </c:numCache>
            </c:numRef>
          </c:yVal>
          <c:smooth val="0"/>
          <c:extLst>
            <c:ext xmlns:c16="http://schemas.microsoft.com/office/drawing/2014/chart" uri="{C3380CC4-5D6E-409C-BE32-E72D297353CC}">
              <c16:uniqueId val="{00000000-19B8-499D-84EA-D9DCD80690A8}"/>
            </c:ext>
          </c:extLst>
        </c:ser>
        <c:dLbls>
          <c:showLegendKey val="0"/>
          <c:showVal val="0"/>
          <c:showCatName val="0"/>
          <c:showSerName val="0"/>
          <c:showPercent val="0"/>
          <c:showBubbleSize val="0"/>
        </c:dLbls>
        <c:axId val="387056080"/>
        <c:axId val="387048800"/>
      </c:scatterChart>
      <c:valAx>
        <c:axId val="387056080"/>
        <c:scaling>
          <c:orientation val="minMax"/>
        </c:scaling>
        <c:delete val="0"/>
        <c:axPos val="b"/>
        <c:title>
          <c:tx>
            <c:rich>
              <a:bodyPr/>
              <a:lstStyle/>
              <a:p>
                <a:pPr>
                  <a:defRPr/>
                </a:pPr>
                <a:r>
                  <a:rPr lang="en-US"/>
                  <a:t>dummyasian</a:t>
                </a:r>
              </a:p>
            </c:rich>
          </c:tx>
          <c:overlay val="0"/>
        </c:title>
        <c:numFmt formatCode="General" sourceLinked="1"/>
        <c:majorTickMark val="out"/>
        <c:minorTickMark val="none"/>
        <c:tickLblPos val="nextTo"/>
        <c:crossAx val="387048800"/>
        <c:crosses val="autoZero"/>
        <c:crossBetween val="midCat"/>
      </c:valAx>
      <c:valAx>
        <c:axId val="3870488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70560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  Residual Plot</a:t>
            </a:r>
          </a:p>
        </c:rich>
      </c:tx>
      <c:overlay val="0"/>
    </c:title>
    <c:autoTitleDeleted val="0"/>
    <c:plotArea>
      <c:layout/>
      <c:scatterChart>
        <c:scatterStyle val="lineMarker"/>
        <c:varyColors val="0"/>
        <c:ser>
          <c:idx val="0"/>
          <c:order val="0"/>
          <c:spPr>
            <a:ln w="28575">
              <a:noFill/>
            </a:ln>
          </c:spPr>
          <c:xVal>
            <c:numRef>
              <c:f>'[1]race income bach and adv'!$G$2:$G$156</c:f>
              <c:numCache>
                <c:formatCode>General</c:formatCode>
                <c:ptCount val="155"/>
                <c:pt idx="0">
                  <c:v>41</c:v>
                </c:pt>
                <c:pt idx="1">
                  <c:v>40</c:v>
                </c:pt>
                <c:pt idx="2">
                  <c:v>39</c:v>
                </c:pt>
                <c:pt idx="3">
                  <c:v>38</c:v>
                </c:pt>
                <c:pt idx="4">
                  <c:v>37</c:v>
                </c:pt>
                <c:pt idx="5">
                  <c:v>36</c:v>
                </c:pt>
                <c:pt idx="6">
                  <c:v>35</c:v>
                </c:pt>
                <c:pt idx="7">
                  <c:v>34</c:v>
                </c:pt>
                <c:pt idx="8">
                  <c:v>33</c:v>
                </c:pt>
                <c:pt idx="9">
                  <c:v>32</c:v>
                </c:pt>
                <c:pt idx="10">
                  <c:v>31</c:v>
                </c:pt>
                <c:pt idx="11">
                  <c:v>30</c:v>
                </c:pt>
                <c:pt idx="12">
                  <c:v>29</c:v>
                </c:pt>
                <c:pt idx="13">
                  <c:v>28</c:v>
                </c:pt>
                <c:pt idx="14">
                  <c:v>27</c:v>
                </c:pt>
                <c:pt idx="15">
                  <c:v>26</c:v>
                </c:pt>
                <c:pt idx="16">
                  <c:v>25</c:v>
                </c:pt>
                <c:pt idx="17">
                  <c:v>24</c:v>
                </c:pt>
                <c:pt idx="18">
                  <c:v>23</c:v>
                </c:pt>
                <c:pt idx="19">
                  <c:v>22</c:v>
                </c:pt>
                <c:pt idx="20">
                  <c:v>21</c:v>
                </c:pt>
                <c:pt idx="21">
                  <c:v>20</c:v>
                </c:pt>
                <c:pt idx="22">
                  <c:v>19</c:v>
                </c:pt>
                <c:pt idx="23">
                  <c:v>18</c:v>
                </c:pt>
                <c:pt idx="24">
                  <c:v>17</c:v>
                </c:pt>
                <c:pt idx="25">
                  <c:v>16</c:v>
                </c:pt>
                <c:pt idx="26">
                  <c:v>15</c:v>
                </c:pt>
                <c:pt idx="27">
                  <c:v>14</c:v>
                </c:pt>
                <c:pt idx="28">
                  <c:v>13</c:v>
                </c:pt>
                <c:pt idx="29">
                  <c:v>12</c:v>
                </c:pt>
                <c:pt idx="30">
                  <c:v>11</c:v>
                </c:pt>
                <c:pt idx="31">
                  <c:v>10</c:v>
                </c:pt>
                <c:pt idx="32">
                  <c:v>9</c:v>
                </c:pt>
                <c:pt idx="33">
                  <c:v>8</c:v>
                </c:pt>
                <c:pt idx="34">
                  <c:v>7</c:v>
                </c:pt>
                <c:pt idx="35">
                  <c:v>6</c:v>
                </c:pt>
                <c:pt idx="36">
                  <c:v>5</c:v>
                </c:pt>
                <c:pt idx="37">
                  <c:v>4</c:v>
                </c:pt>
                <c:pt idx="38">
                  <c:v>3</c:v>
                </c:pt>
                <c:pt idx="39">
                  <c:v>2</c:v>
                </c:pt>
                <c:pt idx="40">
                  <c:v>1</c:v>
                </c:pt>
                <c:pt idx="41">
                  <c:v>41</c:v>
                </c:pt>
                <c:pt idx="42">
                  <c:v>40</c:v>
                </c:pt>
                <c:pt idx="43">
                  <c:v>39</c:v>
                </c:pt>
                <c:pt idx="44">
                  <c:v>38</c:v>
                </c:pt>
                <c:pt idx="45">
                  <c:v>37</c:v>
                </c:pt>
                <c:pt idx="46">
                  <c:v>36</c:v>
                </c:pt>
                <c:pt idx="47">
                  <c:v>35</c:v>
                </c:pt>
                <c:pt idx="48">
                  <c:v>34</c:v>
                </c:pt>
                <c:pt idx="49">
                  <c:v>33</c:v>
                </c:pt>
                <c:pt idx="50">
                  <c:v>32</c:v>
                </c:pt>
                <c:pt idx="51">
                  <c:v>31</c:v>
                </c:pt>
                <c:pt idx="52">
                  <c:v>30</c:v>
                </c:pt>
                <c:pt idx="53">
                  <c:v>29</c:v>
                </c:pt>
                <c:pt idx="54">
                  <c:v>28</c:v>
                </c:pt>
                <c:pt idx="55">
                  <c:v>27</c:v>
                </c:pt>
                <c:pt idx="56">
                  <c:v>26</c:v>
                </c:pt>
                <c:pt idx="57">
                  <c:v>25</c:v>
                </c:pt>
                <c:pt idx="58">
                  <c:v>24</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16</c:v>
                </c:pt>
                <c:pt idx="85">
                  <c:v>15</c:v>
                </c:pt>
                <c:pt idx="86">
                  <c:v>14</c:v>
                </c:pt>
                <c:pt idx="87">
                  <c:v>13</c:v>
                </c:pt>
                <c:pt idx="88">
                  <c:v>12</c:v>
                </c:pt>
                <c:pt idx="89">
                  <c:v>11</c:v>
                </c:pt>
                <c:pt idx="90">
                  <c:v>10</c:v>
                </c:pt>
                <c:pt idx="91">
                  <c:v>9</c:v>
                </c:pt>
                <c:pt idx="92">
                  <c:v>8</c:v>
                </c:pt>
                <c:pt idx="93">
                  <c:v>7</c:v>
                </c:pt>
                <c:pt idx="94">
                  <c:v>6</c:v>
                </c:pt>
                <c:pt idx="95">
                  <c:v>5</c:v>
                </c:pt>
                <c:pt idx="96">
                  <c:v>4</c:v>
                </c:pt>
                <c:pt idx="97">
                  <c:v>3</c:v>
                </c:pt>
                <c:pt idx="98">
                  <c:v>2</c:v>
                </c:pt>
                <c:pt idx="99">
                  <c:v>1</c:v>
                </c:pt>
                <c:pt idx="100">
                  <c:v>41</c:v>
                </c:pt>
                <c:pt idx="101">
                  <c:v>40</c:v>
                </c:pt>
                <c:pt idx="102">
                  <c:v>39</c:v>
                </c:pt>
                <c:pt idx="103">
                  <c:v>38</c:v>
                </c:pt>
                <c:pt idx="104">
                  <c:v>37</c:v>
                </c:pt>
                <c:pt idx="105">
                  <c:v>36</c:v>
                </c:pt>
                <c:pt idx="106">
                  <c:v>35</c:v>
                </c:pt>
                <c:pt idx="107">
                  <c:v>34</c:v>
                </c:pt>
                <c:pt idx="108">
                  <c:v>33</c:v>
                </c:pt>
                <c:pt idx="109">
                  <c:v>32</c:v>
                </c:pt>
                <c:pt idx="110">
                  <c:v>31</c:v>
                </c:pt>
                <c:pt idx="111">
                  <c:v>30</c:v>
                </c:pt>
                <c:pt idx="112">
                  <c:v>29</c:v>
                </c:pt>
                <c:pt idx="113">
                  <c:v>28</c:v>
                </c:pt>
                <c:pt idx="114">
                  <c:v>41</c:v>
                </c:pt>
                <c:pt idx="115">
                  <c:v>40</c:v>
                </c:pt>
                <c:pt idx="116">
                  <c:v>39</c:v>
                </c:pt>
                <c:pt idx="117">
                  <c:v>38</c:v>
                </c:pt>
                <c:pt idx="118">
                  <c:v>37</c:v>
                </c:pt>
                <c:pt idx="119">
                  <c:v>36</c:v>
                </c:pt>
                <c:pt idx="120">
                  <c:v>35</c:v>
                </c:pt>
                <c:pt idx="121">
                  <c:v>34</c:v>
                </c:pt>
                <c:pt idx="122">
                  <c:v>33</c:v>
                </c:pt>
                <c:pt idx="123">
                  <c:v>32</c:v>
                </c:pt>
                <c:pt idx="124">
                  <c:v>31</c:v>
                </c:pt>
                <c:pt idx="125">
                  <c:v>30</c:v>
                </c:pt>
                <c:pt idx="126">
                  <c:v>29</c:v>
                </c:pt>
                <c:pt idx="127">
                  <c:v>28</c:v>
                </c:pt>
                <c:pt idx="128">
                  <c:v>27</c:v>
                </c:pt>
                <c:pt idx="129">
                  <c:v>26</c:v>
                </c:pt>
                <c:pt idx="130">
                  <c:v>25</c:v>
                </c:pt>
                <c:pt idx="131">
                  <c:v>24</c:v>
                </c:pt>
                <c:pt idx="132">
                  <c:v>23</c:v>
                </c:pt>
                <c:pt idx="133">
                  <c:v>22</c:v>
                </c:pt>
                <c:pt idx="134">
                  <c:v>21</c:v>
                </c:pt>
                <c:pt idx="135">
                  <c:v>20</c:v>
                </c:pt>
                <c:pt idx="136">
                  <c:v>19</c:v>
                </c:pt>
                <c:pt idx="137">
                  <c:v>18</c:v>
                </c:pt>
                <c:pt idx="138">
                  <c:v>17</c:v>
                </c:pt>
                <c:pt idx="139">
                  <c:v>16</c:v>
                </c:pt>
                <c:pt idx="140">
                  <c:v>15</c:v>
                </c:pt>
                <c:pt idx="141">
                  <c:v>14</c:v>
                </c:pt>
                <c:pt idx="142">
                  <c:v>13</c:v>
                </c:pt>
                <c:pt idx="143">
                  <c:v>12</c:v>
                </c:pt>
                <c:pt idx="144">
                  <c:v>11</c:v>
                </c:pt>
                <c:pt idx="145">
                  <c:v>10</c:v>
                </c:pt>
                <c:pt idx="146">
                  <c:v>9</c:v>
                </c:pt>
                <c:pt idx="147">
                  <c:v>8</c:v>
                </c:pt>
                <c:pt idx="148">
                  <c:v>7</c:v>
                </c:pt>
                <c:pt idx="149">
                  <c:v>6</c:v>
                </c:pt>
                <c:pt idx="150">
                  <c:v>5</c:v>
                </c:pt>
                <c:pt idx="151">
                  <c:v>4</c:v>
                </c:pt>
                <c:pt idx="152">
                  <c:v>3</c:v>
                </c:pt>
                <c:pt idx="153">
                  <c:v>2</c:v>
                </c:pt>
                <c:pt idx="154">
                  <c:v>1</c:v>
                </c:pt>
              </c:numCache>
            </c:numRef>
          </c:xVal>
          <c:yVal>
            <c:numRef>
              <c:f>'RACE MEAN ADV OUTPUT'!$D$28:$D$182</c:f>
              <c:numCache>
                <c:formatCode>General</c:formatCode>
                <c:ptCount val="155"/>
                <c:pt idx="0">
                  <c:v>-2855.4633488088439</c:v>
                </c:pt>
                <c:pt idx="1">
                  <c:v>-4769.1649443075876</c:v>
                </c:pt>
                <c:pt idx="2">
                  <c:v>-343.86653980633128</c:v>
                </c:pt>
                <c:pt idx="3">
                  <c:v>1126.431864694925</c:v>
                </c:pt>
                <c:pt idx="4">
                  <c:v>2129.7302691961813</c:v>
                </c:pt>
                <c:pt idx="5">
                  <c:v>-784.0713263025682</c:v>
                </c:pt>
                <c:pt idx="6">
                  <c:v>2040.3270781986939</c:v>
                </c:pt>
                <c:pt idx="7">
                  <c:v>2482.6254826999502</c:v>
                </c:pt>
                <c:pt idx="8">
                  <c:v>2018.9238872012065</c:v>
                </c:pt>
                <c:pt idx="9">
                  <c:v>4711.2222917024628</c:v>
                </c:pt>
                <c:pt idx="10">
                  <c:v>5114.5206962037191</c:v>
                </c:pt>
                <c:pt idx="11">
                  <c:v>4271.7691007049725</c:v>
                </c:pt>
                <c:pt idx="12">
                  <c:v>2838.1175052062317</c:v>
                </c:pt>
                <c:pt idx="13">
                  <c:v>2961.415909707488</c:v>
                </c:pt>
                <c:pt idx="14">
                  <c:v>5380.7143142087443</c:v>
                </c:pt>
                <c:pt idx="15">
                  <c:v>4857.0127187100006</c:v>
                </c:pt>
                <c:pt idx="16">
                  <c:v>3183.7811232112508</c:v>
                </c:pt>
                <c:pt idx="17">
                  <c:v>2035.609527712506</c:v>
                </c:pt>
                <c:pt idx="18">
                  <c:v>3605.9079322137623</c:v>
                </c:pt>
                <c:pt idx="19">
                  <c:v>2218.2063367150186</c:v>
                </c:pt>
                <c:pt idx="20">
                  <c:v>-615.49525878372515</c:v>
                </c:pt>
                <c:pt idx="21">
                  <c:v>696.80314571753115</c:v>
                </c:pt>
                <c:pt idx="22">
                  <c:v>3077.1015502187875</c:v>
                </c:pt>
                <c:pt idx="23">
                  <c:v>-2680.6600452799539</c:v>
                </c:pt>
                <c:pt idx="24">
                  <c:v>-3608.4416407786994</c:v>
                </c:pt>
                <c:pt idx="25">
                  <c:v>-6305.0032362774436</c:v>
                </c:pt>
                <c:pt idx="26">
                  <c:v>-4711.7048317761873</c:v>
                </c:pt>
                <c:pt idx="27">
                  <c:v>-6301.406427274931</c:v>
                </c:pt>
                <c:pt idx="28">
                  <c:v>-6364.1080227736747</c:v>
                </c:pt>
                <c:pt idx="29">
                  <c:v>-5382.8096182724184</c:v>
                </c:pt>
                <c:pt idx="30">
                  <c:v>-5355.5112137711621</c:v>
                </c:pt>
                <c:pt idx="31">
                  <c:v>-6350.2128092699058</c:v>
                </c:pt>
                <c:pt idx="32">
                  <c:v>-6441.9144047686495</c:v>
                </c:pt>
                <c:pt idx="33">
                  <c:v>-6042.6160002673932</c:v>
                </c:pt>
                <c:pt idx="34">
                  <c:v>-5627.3175957661369</c:v>
                </c:pt>
                <c:pt idx="35">
                  <c:v>-5834.0191912648806</c:v>
                </c:pt>
                <c:pt idx="36">
                  <c:v>-5323.7207867636243</c:v>
                </c:pt>
                <c:pt idx="37">
                  <c:v>-4986.422382262368</c:v>
                </c:pt>
                <c:pt idx="38">
                  <c:v>-4289.1239777611117</c:v>
                </c:pt>
                <c:pt idx="39">
                  <c:v>-3581.8255732598554</c:v>
                </c:pt>
                <c:pt idx="40">
                  <c:v>-2923.5271687585991</c:v>
                </c:pt>
                <c:pt idx="41">
                  <c:v>-1896.4633488088439</c:v>
                </c:pt>
                <c:pt idx="42">
                  <c:v>-3869.1649443075876</c:v>
                </c:pt>
                <c:pt idx="43">
                  <c:v>856.13346019366872</c:v>
                </c:pt>
                <c:pt idx="44">
                  <c:v>1805.431864694925</c:v>
                </c:pt>
                <c:pt idx="45">
                  <c:v>2728.7302691961813</c:v>
                </c:pt>
                <c:pt idx="46">
                  <c:v>0.77867369743762538</c:v>
                </c:pt>
                <c:pt idx="47">
                  <c:v>2622.3270781986939</c:v>
                </c:pt>
                <c:pt idx="48">
                  <c:v>2760.6254826999502</c:v>
                </c:pt>
                <c:pt idx="49">
                  <c:v>2534.9238872012065</c:v>
                </c:pt>
                <c:pt idx="50">
                  <c:v>5311.2222917024628</c:v>
                </c:pt>
                <c:pt idx="51">
                  <c:v>5622.5206962037191</c:v>
                </c:pt>
                <c:pt idx="52">
                  <c:v>4663.8491007049743</c:v>
                </c:pt>
                <c:pt idx="53">
                  <c:v>3400.1175052062317</c:v>
                </c:pt>
                <c:pt idx="54">
                  <c:v>3213.415909707488</c:v>
                </c:pt>
                <c:pt idx="55">
                  <c:v>5914.7143142087443</c:v>
                </c:pt>
                <c:pt idx="56">
                  <c:v>5230.0127187100006</c:v>
                </c:pt>
                <c:pt idx="57">
                  <c:v>3711.4011232112462</c:v>
                </c:pt>
                <c:pt idx="58">
                  <c:v>2117.609527712506</c:v>
                </c:pt>
                <c:pt idx="59">
                  <c:v>-1356.9163827080629</c:v>
                </c:pt>
                <c:pt idx="60">
                  <c:v>-8184.6179782068066</c:v>
                </c:pt>
                <c:pt idx="61">
                  <c:v>-6054.3195737055503</c:v>
                </c:pt>
                <c:pt idx="62">
                  <c:v>-8330.021169204294</c:v>
                </c:pt>
                <c:pt idx="63">
                  <c:v>-4627.7227647030377</c:v>
                </c:pt>
                <c:pt idx="64">
                  <c:v>-1749.3643602017837</c:v>
                </c:pt>
                <c:pt idx="65">
                  <c:v>-4062.1259557005251</c:v>
                </c:pt>
                <c:pt idx="66">
                  <c:v>-2895.8275511992688</c:v>
                </c:pt>
                <c:pt idx="67">
                  <c:v>-2955.5291466980125</c:v>
                </c:pt>
                <c:pt idx="68">
                  <c:v>-477.23074219675618</c:v>
                </c:pt>
                <c:pt idx="69">
                  <c:v>244.06766230450012</c:v>
                </c:pt>
                <c:pt idx="70">
                  <c:v>4009.8160668057535</c:v>
                </c:pt>
                <c:pt idx="71">
                  <c:v>4526.6644713070127</c:v>
                </c:pt>
                <c:pt idx="72">
                  <c:v>2197.962875808269</c:v>
                </c:pt>
                <c:pt idx="73">
                  <c:v>-83.738719690474682</c:v>
                </c:pt>
                <c:pt idx="74">
                  <c:v>-1590.4403151892184</c:v>
                </c:pt>
                <c:pt idx="75">
                  <c:v>443.42808931203763</c:v>
                </c:pt>
                <c:pt idx="76">
                  <c:v>-5420.8435061867058</c:v>
                </c:pt>
                <c:pt idx="77">
                  <c:v>-5498.5451016854495</c:v>
                </c:pt>
                <c:pt idx="78">
                  <c:v>2332.7533028158068</c:v>
                </c:pt>
                <c:pt idx="79">
                  <c:v>2147.0517073170631</c:v>
                </c:pt>
                <c:pt idx="80">
                  <c:v>6037.3501118183194</c:v>
                </c:pt>
                <c:pt idx="81">
                  <c:v>496.64851631957572</c:v>
                </c:pt>
                <c:pt idx="82">
                  <c:v>180.50692082082969</c:v>
                </c:pt>
                <c:pt idx="83">
                  <c:v>-206.51467467791372</c:v>
                </c:pt>
                <c:pt idx="84">
                  <c:v>-2088.4562701766554</c:v>
                </c:pt>
                <c:pt idx="85">
                  <c:v>-419.15786567539908</c:v>
                </c:pt>
                <c:pt idx="86">
                  <c:v>-465.85946117414278</c:v>
                </c:pt>
                <c:pt idx="87">
                  <c:v>-213.56105667288648</c:v>
                </c:pt>
                <c:pt idx="88">
                  <c:v>17.73734782836982</c:v>
                </c:pt>
                <c:pt idx="89">
                  <c:v>652.03575232962612</c:v>
                </c:pt>
                <c:pt idx="90">
                  <c:v>369.33415683088242</c:v>
                </c:pt>
                <c:pt idx="91">
                  <c:v>1694.6325613321387</c:v>
                </c:pt>
                <c:pt idx="92">
                  <c:v>3038.930965833395</c:v>
                </c:pt>
                <c:pt idx="93">
                  <c:v>1434.2293703346513</c:v>
                </c:pt>
                <c:pt idx="94">
                  <c:v>3822.5277748359058</c:v>
                </c:pt>
                <c:pt idx="95">
                  <c:v>3935.8261793371621</c:v>
                </c:pt>
                <c:pt idx="96">
                  <c:v>2721.1245838384184</c:v>
                </c:pt>
                <c:pt idx="97">
                  <c:v>4285.4229883396747</c:v>
                </c:pt>
                <c:pt idx="98">
                  <c:v>6440.721392840931</c:v>
                </c:pt>
                <c:pt idx="99">
                  <c:v>5652.0197973421873</c:v>
                </c:pt>
                <c:pt idx="100">
                  <c:v>2099.777513598965</c:v>
                </c:pt>
                <c:pt idx="101">
                  <c:v>-366.92408189977868</c:v>
                </c:pt>
                <c:pt idx="102">
                  <c:v>481.37432260147762</c:v>
                </c:pt>
                <c:pt idx="103">
                  <c:v>-121.32727289726608</c:v>
                </c:pt>
                <c:pt idx="104">
                  <c:v>-4797.0288683960098</c:v>
                </c:pt>
                <c:pt idx="105">
                  <c:v>-5741.9104638947465</c:v>
                </c:pt>
                <c:pt idx="106">
                  <c:v>10651.567940606503</c:v>
                </c:pt>
                <c:pt idx="107">
                  <c:v>-2607.1336548922409</c:v>
                </c:pt>
                <c:pt idx="108">
                  <c:v>-2493.8352503909846</c:v>
                </c:pt>
                <c:pt idx="109">
                  <c:v>5862.4631541102717</c:v>
                </c:pt>
                <c:pt idx="110">
                  <c:v>-509.23844138847198</c:v>
                </c:pt>
                <c:pt idx="111">
                  <c:v>2496.1999631127837</c:v>
                </c:pt>
                <c:pt idx="112">
                  <c:v>-2825.6416323859594</c:v>
                </c:pt>
                <c:pt idx="113">
                  <c:v>-2128.3432278847031</c:v>
                </c:pt>
                <c:pt idx="114">
                  <c:v>-4368.5497973422025</c:v>
                </c:pt>
                <c:pt idx="115">
                  <c:v>-11024.251392840946</c:v>
                </c:pt>
                <c:pt idx="116">
                  <c:v>-8158.9529883396899</c:v>
                </c:pt>
                <c:pt idx="117">
                  <c:v>-3208.6545838384336</c:v>
                </c:pt>
                <c:pt idx="118">
                  <c:v>-696.35617933717731</c:v>
                </c:pt>
                <c:pt idx="119">
                  <c:v>-6007.5977748359146</c:v>
                </c:pt>
                <c:pt idx="120">
                  <c:v>-844.75937033466471</c:v>
                </c:pt>
                <c:pt idx="121">
                  <c:v>4001.5390341665916</c:v>
                </c:pt>
                <c:pt idx="122">
                  <c:v>1373.8374386678479</c:v>
                </c:pt>
                <c:pt idx="123">
                  <c:v>586.13584316910419</c:v>
                </c:pt>
                <c:pt idx="124">
                  <c:v>2961.4342476703605</c:v>
                </c:pt>
                <c:pt idx="125">
                  <c:v>3775.3526521716121</c:v>
                </c:pt>
                <c:pt idx="126">
                  <c:v>-1377.9689433271269</c:v>
                </c:pt>
                <c:pt idx="127">
                  <c:v>5398.3294611741294</c:v>
                </c:pt>
                <c:pt idx="128">
                  <c:v>1804.6278656753857</c:v>
                </c:pt>
                <c:pt idx="129">
                  <c:v>5409.926270176642</c:v>
                </c:pt>
                <c:pt idx="130">
                  <c:v>-1509.3553253221035</c:v>
                </c:pt>
                <c:pt idx="131">
                  <c:v>7867.5230791791546</c:v>
                </c:pt>
                <c:pt idx="132">
                  <c:v>5746.8214836804109</c:v>
                </c:pt>
                <c:pt idx="133">
                  <c:v>-1059.8801118183328</c:v>
                </c:pt>
                <c:pt idx="134">
                  <c:v>-3429.5817073170765</c:v>
                </c:pt>
                <c:pt idx="135">
                  <c:v>4747.7166971841798</c:v>
                </c:pt>
                <c:pt idx="136">
                  <c:v>-224.98489831456391</c:v>
                </c:pt>
                <c:pt idx="137">
                  <c:v>-2626.826493813307</c:v>
                </c:pt>
                <c:pt idx="138">
                  <c:v>-1866.8980893120533</c:v>
                </c:pt>
                <c:pt idx="139">
                  <c:v>-1510.089684810795</c:v>
                </c:pt>
                <c:pt idx="140">
                  <c:v>1579.2087196904613</c:v>
                </c:pt>
                <c:pt idx="141">
                  <c:v>-1959.4928758082824</c:v>
                </c:pt>
                <c:pt idx="142">
                  <c:v>501.80552869297389</c:v>
                </c:pt>
                <c:pt idx="143">
                  <c:v>-3703.8960668057698</c:v>
                </c:pt>
                <c:pt idx="144">
                  <c:v>-1771.5976623045135</c:v>
                </c:pt>
                <c:pt idx="145">
                  <c:v>-1910.2992578032572</c:v>
                </c:pt>
                <c:pt idx="146">
                  <c:v>-1994.0008533020009</c:v>
                </c:pt>
                <c:pt idx="147">
                  <c:v>3712.2975511992554</c:v>
                </c:pt>
                <c:pt idx="148">
                  <c:v>1518.5959557005117</c:v>
                </c:pt>
                <c:pt idx="149">
                  <c:v>1237.894360201768</c:v>
                </c:pt>
                <c:pt idx="150">
                  <c:v>-507.8072352969757</c:v>
                </c:pt>
                <c:pt idx="151">
                  <c:v>443.4911692042806</c:v>
                </c:pt>
                <c:pt idx="152">
                  <c:v>1661.7895737055387</c:v>
                </c:pt>
                <c:pt idx="153">
                  <c:v>893.08797820679501</c:v>
                </c:pt>
                <c:pt idx="154">
                  <c:v>4540.3863827080513</c:v>
                </c:pt>
              </c:numCache>
            </c:numRef>
          </c:yVal>
          <c:smooth val="0"/>
          <c:extLst>
            <c:ext xmlns:c16="http://schemas.microsoft.com/office/drawing/2014/chart" uri="{C3380CC4-5D6E-409C-BE32-E72D297353CC}">
              <c16:uniqueId val="{00000000-6723-434D-B203-9B3C738E9B7F}"/>
            </c:ext>
          </c:extLst>
        </c:ser>
        <c:dLbls>
          <c:showLegendKey val="0"/>
          <c:showVal val="0"/>
          <c:showCatName val="0"/>
          <c:showSerName val="0"/>
          <c:showPercent val="0"/>
          <c:showBubbleSize val="0"/>
        </c:dLbls>
        <c:axId val="387044320"/>
        <c:axId val="387051600"/>
      </c:scatterChart>
      <c:valAx>
        <c:axId val="387044320"/>
        <c:scaling>
          <c:orientation val="minMax"/>
        </c:scaling>
        <c:delete val="0"/>
        <c:axPos val="b"/>
        <c:title>
          <c:tx>
            <c:rich>
              <a:bodyPr/>
              <a:lstStyle/>
              <a:p>
                <a:pPr>
                  <a:defRPr/>
                </a:pPr>
                <a:r>
                  <a:rPr lang="en-US"/>
                  <a:t>time</a:t>
                </a:r>
              </a:p>
            </c:rich>
          </c:tx>
          <c:overlay val="0"/>
        </c:title>
        <c:numFmt formatCode="General" sourceLinked="1"/>
        <c:majorTickMark val="out"/>
        <c:minorTickMark val="none"/>
        <c:tickLblPos val="nextTo"/>
        <c:crossAx val="387051600"/>
        <c:crosses val="autoZero"/>
        <c:crossBetween val="midCat"/>
      </c:valAx>
      <c:valAx>
        <c:axId val="3870516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7044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dummyblack  Residual Plot</a:t>
            </a:r>
          </a:p>
        </c:rich>
      </c:tx>
      <c:overlay val="0"/>
    </c:title>
    <c:autoTitleDeleted val="0"/>
    <c:plotArea>
      <c:layout/>
      <c:scatterChart>
        <c:scatterStyle val="lineMarker"/>
        <c:varyColors val="0"/>
        <c:ser>
          <c:idx val="0"/>
          <c:order val="0"/>
          <c:spPr>
            <a:ln w="28575">
              <a:noFill/>
            </a:ln>
          </c:spPr>
          <c:xVal>
            <c:numRef>
              <c:f>'[1]race income bach and adv'!$D$2:$D$156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numCache>
            </c:numRef>
          </c:xVal>
          <c:yVal>
            <c:numRef>
              <c:f>'RACE MEAN OUTPUT'!$D$28:$D$182</c:f>
              <c:numCache>
                <c:formatCode>General</c:formatCode>
                <c:ptCount val="155"/>
                <c:pt idx="0">
                  <c:v>2478.9767824273003</c:v>
                </c:pt>
                <c:pt idx="1">
                  <c:v>1189.32942357508</c:v>
                </c:pt>
                <c:pt idx="2">
                  <c:v>592.68206472285965</c:v>
                </c:pt>
                <c:pt idx="3">
                  <c:v>907.0347058706393</c:v>
                </c:pt>
                <c:pt idx="4">
                  <c:v>1038.387347018419</c:v>
                </c:pt>
                <c:pt idx="5">
                  <c:v>164.27998816619947</c:v>
                </c:pt>
                <c:pt idx="6">
                  <c:v>167.09262931397825</c:v>
                </c:pt>
                <c:pt idx="7">
                  <c:v>1418.4452704617579</c:v>
                </c:pt>
                <c:pt idx="8">
                  <c:v>1813.7979116095376</c:v>
                </c:pt>
                <c:pt idx="9">
                  <c:v>1992.1505527573172</c:v>
                </c:pt>
                <c:pt idx="10">
                  <c:v>1236.5031939050969</c:v>
                </c:pt>
                <c:pt idx="11">
                  <c:v>387.3558350528765</c:v>
                </c:pt>
                <c:pt idx="12">
                  <c:v>417.20847620065615</c:v>
                </c:pt>
                <c:pt idx="13">
                  <c:v>662.5611173484358</c:v>
                </c:pt>
                <c:pt idx="14">
                  <c:v>1052.9137584962155</c:v>
                </c:pt>
                <c:pt idx="15">
                  <c:v>658.2663996439951</c:v>
                </c:pt>
                <c:pt idx="16">
                  <c:v>-604.29095920822874</c:v>
                </c:pt>
                <c:pt idx="17">
                  <c:v>-967.0283180604456</c:v>
                </c:pt>
                <c:pt idx="18">
                  <c:v>-1586.6756769126732</c:v>
                </c:pt>
                <c:pt idx="19">
                  <c:v>-2335.3230357648936</c:v>
                </c:pt>
                <c:pt idx="20">
                  <c:v>-2700.9703946171139</c:v>
                </c:pt>
                <c:pt idx="21">
                  <c:v>-2638.6177534693343</c:v>
                </c:pt>
                <c:pt idx="22">
                  <c:v>-2972.2651123215546</c:v>
                </c:pt>
                <c:pt idx="23">
                  <c:v>-3751.0724711737748</c:v>
                </c:pt>
                <c:pt idx="24">
                  <c:v>-3569.8498300259962</c:v>
                </c:pt>
                <c:pt idx="25">
                  <c:v>-3244.2071888782157</c:v>
                </c:pt>
                <c:pt idx="26">
                  <c:v>-2687.854547730436</c:v>
                </c:pt>
                <c:pt idx="27">
                  <c:v>-3184.5019065826564</c:v>
                </c:pt>
                <c:pt idx="28">
                  <c:v>-3279.1492654348767</c:v>
                </c:pt>
                <c:pt idx="29">
                  <c:v>-3257.7966242870971</c:v>
                </c:pt>
                <c:pt idx="30">
                  <c:v>-3324.4439831393174</c:v>
                </c:pt>
                <c:pt idx="31">
                  <c:v>-3565.0913419915378</c:v>
                </c:pt>
                <c:pt idx="32">
                  <c:v>-3632.7387008437581</c:v>
                </c:pt>
                <c:pt idx="33">
                  <c:v>-3499.3860596959785</c:v>
                </c:pt>
                <c:pt idx="34">
                  <c:v>-3317.0334185481988</c:v>
                </c:pt>
                <c:pt idx="35">
                  <c:v>-3381.6807774004192</c:v>
                </c:pt>
                <c:pt idx="36">
                  <c:v>-3344.3281362526432</c:v>
                </c:pt>
                <c:pt idx="37">
                  <c:v>-3441.9754951048635</c:v>
                </c:pt>
                <c:pt idx="38">
                  <c:v>-3463.6228539570839</c:v>
                </c:pt>
                <c:pt idx="39">
                  <c:v>-3263.2702128093042</c:v>
                </c:pt>
                <c:pt idx="40">
                  <c:v>-2994.9175716615246</c:v>
                </c:pt>
                <c:pt idx="41">
                  <c:v>5647.9767824273003</c:v>
                </c:pt>
                <c:pt idx="42">
                  <c:v>4389.32942357508</c:v>
                </c:pt>
                <c:pt idx="43">
                  <c:v>3744.6820647228596</c:v>
                </c:pt>
                <c:pt idx="44">
                  <c:v>4044.0347058706393</c:v>
                </c:pt>
                <c:pt idx="45">
                  <c:v>4132.387347018419</c:v>
                </c:pt>
                <c:pt idx="46">
                  <c:v>2940.3199881662003</c:v>
                </c:pt>
                <c:pt idx="47">
                  <c:v>2769.0926293139783</c:v>
                </c:pt>
                <c:pt idx="48">
                  <c:v>3931.4452704617579</c:v>
                </c:pt>
                <c:pt idx="49">
                  <c:v>4216.7979116095376</c:v>
                </c:pt>
                <c:pt idx="50">
                  <c:v>4410.1505527573172</c:v>
                </c:pt>
                <c:pt idx="51">
                  <c:v>3482.5031939050969</c:v>
                </c:pt>
                <c:pt idx="52">
                  <c:v>2384.4858350528739</c:v>
                </c:pt>
                <c:pt idx="53">
                  <c:v>2458.2084762006562</c:v>
                </c:pt>
                <c:pt idx="54">
                  <c:v>2506.5611173484358</c:v>
                </c:pt>
                <c:pt idx="55">
                  <c:v>2919.9137584962155</c:v>
                </c:pt>
                <c:pt idx="56">
                  <c:v>2477.2663996439951</c:v>
                </c:pt>
                <c:pt idx="57">
                  <c:v>1063.9790407917753</c:v>
                </c:pt>
                <c:pt idx="58">
                  <c:v>311.9716819395544</c:v>
                </c:pt>
                <c:pt idx="59">
                  <c:v>-561.59818880925741</c:v>
                </c:pt>
                <c:pt idx="60">
                  <c:v>-2021.2455476614778</c:v>
                </c:pt>
                <c:pt idx="61">
                  <c:v>-2293.8929065136981</c:v>
                </c:pt>
                <c:pt idx="62">
                  <c:v>-2388.5402653659185</c:v>
                </c:pt>
                <c:pt idx="63">
                  <c:v>-1511.1876242181388</c:v>
                </c:pt>
                <c:pt idx="64">
                  <c:v>-2444.3349830703592</c:v>
                </c:pt>
                <c:pt idx="65">
                  <c:v>-1059.4823419225795</c:v>
                </c:pt>
                <c:pt idx="66">
                  <c:v>-625.12970077479986</c:v>
                </c:pt>
                <c:pt idx="67">
                  <c:v>756.22294037297979</c:v>
                </c:pt>
                <c:pt idx="68">
                  <c:v>788.57558152075944</c:v>
                </c:pt>
                <c:pt idx="69">
                  <c:v>-260.07177733146091</c:v>
                </c:pt>
                <c:pt idx="70">
                  <c:v>-714.19913618368082</c:v>
                </c:pt>
                <c:pt idx="71">
                  <c:v>-49.366495035901607</c:v>
                </c:pt>
                <c:pt idx="72">
                  <c:v>213.98614611187804</c:v>
                </c:pt>
                <c:pt idx="73">
                  <c:v>-11.661212740342307</c:v>
                </c:pt>
                <c:pt idx="74">
                  <c:v>83.691428407437343</c:v>
                </c:pt>
                <c:pt idx="75">
                  <c:v>-267.54593044478315</c:v>
                </c:pt>
                <c:pt idx="76">
                  <c:v>-1446.6032892970034</c:v>
                </c:pt>
                <c:pt idx="77">
                  <c:v>-1444.2506481492237</c:v>
                </c:pt>
                <c:pt idx="78">
                  <c:v>-452.89800700144406</c:v>
                </c:pt>
                <c:pt idx="79">
                  <c:v>-971.54536585366441</c:v>
                </c:pt>
                <c:pt idx="80">
                  <c:v>-814.19272470588476</c:v>
                </c:pt>
                <c:pt idx="81">
                  <c:v>-1049.8400835581051</c:v>
                </c:pt>
                <c:pt idx="82">
                  <c:v>-1344.7374424103255</c:v>
                </c:pt>
                <c:pt idx="83">
                  <c:v>-1009.9548012625455</c:v>
                </c:pt>
                <c:pt idx="84">
                  <c:v>-269.78216011476616</c:v>
                </c:pt>
                <c:pt idx="85">
                  <c:v>97.570481033011674</c:v>
                </c:pt>
                <c:pt idx="86">
                  <c:v>265.92312218079132</c:v>
                </c:pt>
                <c:pt idx="87">
                  <c:v>6.2757633285709744</c:v>
                </c:pt>
                <c:pt idx="88">
                  <c:v>286.62840447635062</c:v>
                </c:pt>
                <c:pt idx="89">
                  <c:v>640.98104562412846</c:v>
                </c:pt>
                <c:pt idx="90">
                  <c:v>639.33368677190811</c:v>
                </c:pt>
                <c:pt idx="91">
                  <c:v>858.68632791968776</c:v>
                </c:pt>
                <c:pt idx="92">
                  <c:v>1094.0389690674674</c:v>
                </c:pt>
                <c:pt idx="93">
                  <c:v>1521.3916102152471</c:v>
                </c:pt>
                <c:pt idx="94">
                  <c:v>3411.7442513630267</c:v>
                </c:pt>
                <c:pt idx="95">
                  <c:v>1969.0968925108054</c:v>
                </c:pt>
                <c:pt idx="96">
                  <c:v>2152.4495336585851</c:v>
                </c:pt>
                <c:pt idx="97">
                  <c:v>2364.8021748063647</c:v>
                </c:pt>
                <c:pt idx="98">
                  <c:v>2732.1548159541439</c:v>
                </c:pt>
                <c:pt idx="99">
                  <c:v>3128.5074571019231</c:v>
                </c:pt>
                <c:pt idx="100">
                  <c:v>5059.06997539656</c:v>
                </c:pt>
                <c:pt idx="101">
                  <c:v>1729.4226165443397</c:v>
                </c:pt>
                <c:pt idx="102">
                  <c:v>52.775257692119339</c:v>
                </c:pt>
                <c:pt idx="103">
                  <c:v>1374.127898839899</c:v>
                </c:pt>
                <c:pt idx="104">
                  <c:v>-1354.5194600123214</c:v>
                </c:pt>
                <c:pt idx="105">
                  <c:v>-2668.8968188645449</c:v>
                </c:pt>
                <c:pt idx="106">
                  <c:v>2409.1858222832379</c:v>
                </c:pt>
                <c:pt idx="107">
                  <c:v>975.53846343101759</c:v>
                </c:pt>
                <c:pt idx="108">
                  <c:v>405.89110457879724</c:v>
                </c:pt>
                <c:pt idx="109">
                  <c:v>2697.2437457265769</c:v>
                </c:pt>
                <c:pt idx="110">
                  <c:v>-1569.4036131256435</c:v>
                </c:pt>
                <c:pt idx="111">
                  <c:v>-2037.3909719778603</c:v>
                </c:pt>
                <c:pt idx="112">
                  <c:v>-3312.6983308300842</c:v>
                </c:pt>
                <c:pt idx="113">
                  <c:v>-3760.3456896823045</c:v>
                </c:pt>
                <c:pt idx="114">
                  <c:v>-1477.7859936872992</c:v>
                </c:pt>
                <c:pt idx="115">
                  <c:v>-3694.4333525395195</c:v>
                </c:pt>
                <c:pt idx="116">
                  <c:v>-4348.0807113917399</c:v>
                </c:pt>
                <c:pt idx="117">
                  <c:v>-4197.7280702439602</c:v>
                </c:pt>
                <c:pt idx="118">
                  <c:v>-4132.3754290961806</c:v>
                </c:pt>
                <c:pt idx="119">
                  <c:v>-3978.3327879484023</c:v>
                </c:pt>
                <c:pt idx="120">
                  <c:v>-3461.6701468006213</c:v>
                </c:pt>
                <c:pt idx="121">
                  <c:v>-1813.317505652838</c:v>
                </c:pt>
                <c:pt idx="122">
                  <c:v>-1271.9648645050584</c:v>
                </c:pt>
                <c:pt idx="123">
                  <c:v>-1104.6122233572787</c:v>
                </c:pt>
                <c:pt idx="124">
                  <c:v>-1577.2595822094991</c:v>
                </c:pt>
                <c:pt idx="125">
                  <c:v>-1151.7269410617191</c:v>
                </c:pt>
                <c:pt idx="126">
                  <c:v>-1682.5542999139398</c:v>
                </c:pt>
                <c:pt idx="127">
                  <c:v>-746.20165876616011</c:v>
                </c:pt>
                <c:pt idx="128">
                  <c:v>-861.84901761838046</c:v>
                </c:pt>
                <c:pt idx="129">
                  <c:v>-870.49637647060081</c:v>
                </c:pt>
                <c:pt idx="130">
                  <c:v>-1994.4137353228216</c:v>
                </c:pt>
                <c:pt idx="131">
                  <c:v>-763.79109417504151</c:v>
                </c:pt>
                <c:pt idx="132">
                  <c:v>-1192.4384530272655</c:v>
                </c:pt>
                <c:pt idx="133">
                  <c:v>-1597.0858118794858</c:v>
                </c:pt>
                <c:pt idx="134">
                  <c:v>-1851.7331707317062</c:v>
                </c:pt>
                <c:pt idx="135">
                  <c:v>-623.38052958392655</c:v>
                </c:pt>
                <c:pt idx="136">
                  <c:v>-1167.0278884361469</c:v>
                </c:pt>
                <c:pt idx="137">
                  <c:v>-845.52524728836579</c:v>
                </c:pt>
                <c:pt idx="138">
                  <c:v>-124.0126061405881</c:v>
                </c:pt>
                <c:pt idx="139">
                  <c:v>441.03003500719205</c:v>
                </c:pt>
                <c:pt idx="140">
                  <c:v>1134.3826761549717</c:v>
                </c:pt>
                <c:pt idx="141">
                  <c:v>1349.7353173027514</c:v>
                </c:pt>
                <c:pt idx="142">
                  <c:v>1960.087958450531</c:v>
                </c:pt>
                <c:pt idx="143">
                  <c:v>1745.4405995983107</c:v>
                </c:pt>
                <c:pt idx="144">
                  <c:v>2229.7932407460885</c:v>
                </c:pt>
                <c:pt idx="145">
                  <c:v>2615.1458818938681</c:v>
                </c:pt>
                <c:pt idx="146">
                  <c:v>2855.4985230416478</c:v>
                </c:pt>
                <c:pt idx="147">
                  <c:v>3183.8511641894274</c:v>
                </c:pt>
                <c:pt idx="148">
                  <c:v>3671.2038053372071</c:v>
                </c:pt>
                <c:pt idx="149">
                  <c:v>3783.5564464849867</c:v>
                </c:pt>
                <c:pt idx="150">
                  <c:v>3891.9090876327655</c:v>
                </c:pt>
                <c:pt idx="151">
                  <c:v>4026.2617287805451</c:v>
                </c:pt>
                <c:pt idx="152">
                  <c:v>4249.6143699283248</c:v>
                </c:pt>
                <c:pt idx="153">
                  <c:v>4491.9670110761035</c:v>
                </c:pt>
                <c:pt idx="154">
                  <c:v>4900.3196522238832</c:v>
                </c:pt>
              </c:numCache>
            </c:numRef>
          </c:yVal>
          <c:smooth val="0"/>
          <c:extLst>
            <c:ext xmlns:c16="http://schemas.microsoft.com/office/drawing/2014/chart" uri="{C3380CC4-5D6E-409C-BE32-E72D297353CC}">
              <c16:uniqueId val="{00000000-7D1A-4899-9FB3-73B0DFC73E38}"/>
            </c:ext>
          </c:extLst>
        </c:ser>
        <c:dLbls>
          <c:showLegendKey val="0"/>
          <c:showVal val="0"/>
          <c:showCatName val="0"/>
          <c:showSerName val="0"/>
          <c:showPercent val="0"/>
          <c:showBubbleSize val="0"/>
        </c:dLbls>
        <c:axId val="393758976"/>
        <c:axId val="393763456"/>
      </c:scatterChart>
      <c:valAx>
        <c:axId val="393758976"/>
        <c:scaling>
          <c:orientation val="minMax"/>
        </c:scaling>
        <c:delete val="0"/>
        <c:axPos val="b"/>
        <c:title>
          <c:tx>
            <c:rich>
              <a:bodyPr/>
              <a:lstStyle/>
              <a:p>
                <a:pPr>
                  <a:defRPr/>
                </a:pPr>
                <a:r>
                  <a:rPr lang="en-US"/>
                  <a:t>dummyblack</a:t>
                </a:r>
              </a:p>
            </c:rich>
          </c:tx>
          <c:overlay val="0"/>
        </c:title>
        <c:numFmt formatCode="General" sourceLinked="1"/>
        <c:majorTickMark val="out"/>
        <c:minorTickMark val="none"/>
        <c:tickLblPos val="nextTo"/>
        <c:crossAx val="393763456"/>
        <c:crosses val="autoZero"/>
        <c:crossBetween val="midCat"/>
      </c:valAx>
      <c:valAx>
        <c:axId val="3937634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37589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 Hispan  Residual Plot</a:t>
            </a:r>
          </a:p>
        </c:rich>
      </c:tx>
      <c:overlay val="0"/>
    </c:title>
    <c:autoTitleDeleted val="0"/>
    <c:plotArea>
      <c:layout/>
      <c:scatterChart>
        <c:scatterStyle val="lineMarker"/>
        <c:varyColors val="0"/>
        <c:ser>
          <c:idx val="0"/>
          <c:order val="0"/>
          <c:spPr>
            <a:ln w="28575">
              <a:noFill/>
            </a:ln>
          </c:spPr>
          <c:xVal>
            <c:numRef>
              <c:f>'[1]race income bach and adv'!$E$2:$E$156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numCache>
            </c:numRef>
          </c:xVal>
          <c:yVal>
            <c:numRef>
              <c:f>'RACE MEAN OUTPUT'!$D$28:$D$182</c:f>
              <c:numCache>
                <c:formatCode>General</c:formatCode>
                <c:ptCount val="155"/>
                <c:pt idx="0">
                  <c:v>2478.9767824273003</c:v>
                </c:pt>
                <c:pt idx="1">
                  <c:v>1189.32942357508</c:v>
                </c:pt>
                <c:pt idx="2">
                  <c:v>592.68206472285965</c:v>
                </c:pt>
                <c:pt idx="3">
                  <c:v>907.0347058706393</c:v>
                </c:pt>
                <c:pt idx="4">
                  <c:v>1038.387347018419</c:v>
                </c:pt>
                <c:pt idx="5">
                  <c:v>164.27998816619947</c:v>
                </c:pt>
                <c:pt idx="6">
                  <c:v>167.09262931397825</c:v>
                </c:pt>
                <c:pt idx="7">
                  <c:v>1418.4452704617579</c:v>
                </c:pt>
                <c:pt idx="8">
                  <c:v>1813.7979116095376</c:v>
                </c:pt>
                <c:pt idx="9">
                  <c:v>1992.1505527573172</c:v>
                </c:pt>
                <c:pt idx="10">
                  <c:v>1236.5031939050969</c:v>
                </c:pt>
                <c:pt idx="11">
                  <c:v>387.3558350528765</c:v>
                </c:pt>
                <c:pt idx="12">
                  <c:v>417.20847620065615</c:v>
                </c:pt>
                <c:pt idx="13">
                  <c:v>662.5611173484358</c:v>
                </c:pt>
                <c:pt idx="14">
                  <c:v>1052.9137584962155</c:v>
                </c:pt>
                <c:pt idx="15">
                  <c:v>658.2663996439951</c:v>
                </c:pt>
                <c:pt idx="16">
                  <c:v>-604.29095920822874</c:v>
                </c:pt>
                <c:pt idx="17">
                  <c:v>-967.0283180604456</c:v>
                </c:pt>
                <c:pt idx="18">
                  <c:v>-1586.6756769126732</c:v>
                </c:pt>
                <c:pt idx="19">
                  <c:v>-2335.3230357648936</c:v>
                </c:pt>
                <c:pt idx="20">
                  <c:v>-2700.9703946171139</c:v>
                </c:pt>
                <c:pt idx="21">
                  <c:v>-2638.6177534693343</c:v>
                </c:pt>
                <c:pt idx="22">
                  <c:v>-2972.2651123215546</c:v>
                </c:pt>
                <c:pt idx="23">
                  <c:v>-3751.0724711737748</c:v>
                </c:pt>
                <c:pt idx="24">
                  <c:v>-3569.8498300259962</c:v>
                </c:pt>
                <c:pt idx="25">
                  <c:v>-3244.2071888782157</c:v>
                </c:pt>
                <c:pt idx="26">
                  <c:v>-2687.854547730436</c:v>
                </c:pt>
                <c:pt idx="27">
                  <c:v>-3184.5019065826564</c:v>
                </c:pt>
                <c:pt idx="28">
                  <c:v>-3279.1492654348767</c:v>
                </c:pt>
                <c:pt idx="29">
                  <c:v>-3257.7966242870971</c:v>
                </c:pt>
                <c:pt idx="30">
                  <c:v>-3324.4439831393174</c:v>
                </c:pt>
                <c:pt idx="31">
                  <c:v>-3565.0913419915378</c:v>
                </c:pt>
                <c:pt idx="32">
                  <c:v>-3632.7387008437581</c:v>
                </c:pt>
                <c:pt idx="33">
                  <c:v>-3499.3860596959785</c:v>
                </c:pt>
                <c:pt idx="34">
                  <c:v>-3317.0334185481988</c:v>
                </c:pt>
                <c:pt idx="35">
                  <c:v>-3381.6807774004192</c:v>
                </c:pt>
                <c:pt idx="36">
                  <c:v>-3344.3281362526432</c:v>
                </c:pt>
                <c:pt idx="37">
                  <c:v>-3441.9754951048635</c:v>
                </c:pt>
                <c:pt idx="38">
                  <c:v>-3463.6228539570839</c:v>
                </c:pt>
                <c:pt idx="39">
                  <c:v>-3263.2702128093042</c:v>
                </c:pt>
                <c:pt idx="40">
                  <c:v>-2994.9175716615246</c:v>
                </c:pt>
                <c:pt idx="41">
                  <c:v>5647.9767824273003</c:v>
                </c:pt>
                <c:pt idx="42">
                  <c:v>4389.32942357508</c:v>
                </c:pt>
                <c:pt idx="43">
                  <c:v>3744.6820647228596</c:v>
                </c:pt>
                <c:pt idx="44">
                  <c:v>4044.0347058706393</c:v>
                </c:pt>
                <c:pt idx="45">
                  <c:v>4132.387347018419</c:v>
                </c:pt>
                <c:pt idx="46">
                  <c:v>2940.3199881662003</c:v>
                </c:pt>
                <c:pt idx="47">
                  <c:v>2769.0926293139783</c:v>
                </c:pt>
                <c:pt idx="48">
                  <c:v>3931.4452704617579</c:v>
                </c:pt>
                <c:pt idx="49">
                  <c:v>4216.7979116095376</c:v>
                </c:pt>
                <c:pt idx="50">
                  <c:v>4410.1505527573172</c:v>
                </c:pt>
                <c:pt idx="51">
                  <c:v>3482.5031939050969</c:v>
                </c:pt>
                <c:pt idx="52">
                  <c:v>2384.4858350528739</c:v>
                </c:pt>
                <c:pt idx="53">
                  <c:v>2458.2084762006562</c:v>
                </c:pt>
                <c:pt idx="54">
                  <c:v>2506.5611173484358</c:v>
                </c:pt>
                <c:pt idx="55">
                  <c:v>2919.9137584962155</c:v>
                </c:pt>
                <c:pt idx="56">
                  <c:v>2477.2663996439951</c:v>
                </c:pt>
                <c:pt idx="57">
                  <c:v>1063.9790407917753</c:v>
                </c:pt>
                <c:pt idx="58">
                  <c:v>311.9716819395544</c:v>
                </c:pt>
                <c:pt idx="59">
                  <c:v>-561.59818880925741</c:v>
                </c:pt>
                <c:pt idx="60">
                  <c:v>-2021.2455476614778</c:v>
                </c:pt>
                <c:pt idx="61">
                  <c:v>-2293.8929065136981</c:v>
                </c:pt>
                <c:pt idx="62">
                  <c:v>-2388.5402653659185</c:v>
                </c:pt>
                <c:pt idx="63">
                  <c:v>-1511.1876242181388</c:v>
                </c:pt>
                <c:pt idx="64">
                  <c:v>-2444.3349830703592</c:v>
                </c:pt>
                <c:pt idx="65">
                  <c:v>-1059.4823419225795</c:v>
                </c:pt>
                <c:pt idx="66">
                  <c:v>-625.12970077479986</c:v>
                </c:pt>
                <c:pt idx="67">
                  <c:v>756.22294037297979</c:v>
                </c:pt>
                <c:pt idx="68">
                  <c:v>788.57558152075944</c:v>
                </c:pt>
                <c:pt idx="69">
                  <c:v>-260.07177733146091</c:v>
                </c:pt>
                <c:pt idx="70">
                  <c:v>-714.19913618368082</c:v>
                </c:pt>
                <c:pt idx="71">
                  <c:v>-49.366495035901607</c:v>
                </c:pt>
                <c:pt idx="72">
                  <c:v>213.98614611187804</c:v>
                </c:pt>
                <c:pt idx="73">
                  <c:v>-11.661212740342307</c:v>
                </c:pt>
                <c:pt idx="74">
                  <c:v>83.691428407437343</c:v>
                </c:pt>
                <c:pt idx="75">
                  <c:v>-267.54593044478315</c:v>
                </c:pt>
                <c:pt idx="76">
                  <c:v>-1446.6032892970034</c:v>
                </c:pt>
                <c:pt idx="77">
                  <c:v>-1444.2506481492237</c:v>
                </c:pt>
                <c:pt idx="78">
                  <c:v>-452.89800700144406</c:v>
                </c:pt>
                <c:pt idx="79">
                  <c:v>-971.54536585366441</c:v>
                </c:pt>
                <c:pt idx="80">
                  <c:v>-814.19272470588476</c:v>
                </c:pt>
                <c:pt idx="81">
                  <c:v>-1049.8400835581051</c:v>
                </c:pt>
                <c:pt idx="82">
                  <c:v>-1344.7374424103255</c:v>
                </c:pt>
                <c:pt idx="83">
                  <c:v>-1009.9548012625455</c:v>
                </c:pt>
                <c:pt idx="84">
                  <c:v>-269.78216011476616</c:v>
                </c:pt>
                <c:pt idx="85">
                  <c:v>97.570481033011674</c:v>
                </c:pt>
                <c:pt idx="86">
                  <c:v>265.92312218079132</c:v>
                </c:pt>
                <c:pt idx="87">
                  <c:v>6.2757633285709744</c:v>
                </c:pt>
                <c:pt idx="88">
                  <c:v>286.62840447635062</c:v>
                </c:pt>
                <c:pt idx="89">
                  <c:v>640.98104562412846</c:v>
                </c:pt>
                <c:pt idx="90">
                  <c:v>639.33368677190811</c:v>
                </c:pt>
                <c:pt idx="91">
                  <c:v>858.68632791968776</c:v>
                </c:pt>
                <c:pt idx="92">
                  <c:v>1094.0389690674674</c:v>
                </c:pt>
                <c:pt idx="93">
                  <c:v>1521.3916102152471</c:v>
                </c:pt>
                <c:pt idx="94">
                  <c:v>3411.7442513630267</c:v>
                </c:pt>
                <c:pt idx="95">
                  <c:v>1969.0968925108054</c:v>
                </c:pt>
                <c:pt idx="96">
                  <c:v>2152.4495336585851</c:v>
                </c:pt>
                <c:pt idx="97">
                  <c:v>2364.8021748063647</c:v>
                </c:pt>
                <c:pt idx="98">
                  <c:v>2732.1548159541439</c:v>
                </c:pt>
                <c:pt idx="99">
                  <c:v>3128.5074571019231</c:v>
                </c:pt>
                <c:pt idx="100">
                  <c:v>5059.06997539656</c:v>
                </c:pt>
                <c:pt idx="101">
                  <c:v>1729.4226165443397</c:v>
                </c:pt>
                <c:pt idx="102">
                  <c:v>52.775257692119339</c:v>
                </c:pt>
                <c:pt idx="103">
                  <c:v>1374.127898839899</c:v>
                </c:pt>
                <c:pt idx="104">
                  <c:v>-1354.5194600123214</c:v>
                </c:pt>
                <c:pt idx="105">
                  <c:v>-2668.8968188645449</c:v>
                </c:pt>
                <c:pt idx="106">
                  <c:v>2409.1858222832379</c:v>
                </c:pt>
                <c:pt idx="107">
                  <c:v>975.53846343101759</c:v>
                </c:pt>
                <c:pt idx="108">
                  <c:v>405.89110457879724</c:v>
                </c:pt>
                <c:pt idx="109">
                  <c:v>2697.2437457265769</c:v>
                </c:pt>
                <c:pt idx="110">
                  <c:v>-1569.4036131256435</c:v>
                </c:pt>
                <c:pt idx="111">
                  <c:v>-2037.3909719778603</c:v>
                </c:pt>
                <c:pt idx="112">
                  <c:v>-3312.6983308300842</c:v>
                </c:pt>
                <c:pt idx="113">
                  <c:v>-3760.3456896823045</c:v>
                </c:pt>
                <c:pt idx="114">
                  <c:v>-1477.7859936872992</c:v>
                </c:pt>
                <c:pt idx="115">
                  <c:v>-3694.4333525395195</c:v>
                </c:pt>
                <c:pt idx="116">
                  <c:v>-4348.0807113917399</c:v>
                </c:pt>
                <c:pt idx="117">
                  <c:v>-4197.7280702439602</c:v>
                </c:pt>
                <c:pt idx="118">
                  <c:v>-4132.3754290961806</c:v>
                </c:pt>
                <c:pt idx="119">
                  <c:v>-3978.3327879484023</c:v>
                </c:pt>
                <c:pt idx="120">
                  <c:v>-3461.6701468006213</c:v>
                </c:pt>
                <c:pt idx="121">
                  <c:v>-1813.317505652838</c:v>
                </c:pt>
                <c:pt idx="122">
                  <c:v>-1271.9648645050584</c:v>
                </c:pt>
                <c:pt idx="123">
                  <c:v>-1104.6122233572787</c:v>
                </c:pt>
                <c:pt idx="124">
                  <c:v>-1577.2595822094991</c:v>
                </c:pt>
                <c:pt idx="125">
                  <c:v>-1151.7269410617191</c:v>
                </c:pt>
                <c:pt idx="126">
                  <c:v>-1682.5542999139398</c:v>
                </c:pt>
                <c:pt idx="127">
                  <c:v>-746.20165876616011</c:v>
                </c:pt>
                <c:pt idx="128">
                  <c:v>-861.84901761838046</c:v>
                </c:pt>
                <c:pt idx="129">
                  <c:v>-870.49637647060081</c:v>
                </c:pt>
                <c:pt idx="130">
                  <c:v>-1994.4137353228216</c:v>
                </c:pt>
                <c:pt idx="131">
                  <c:v>-763.79109417504151</c:v>
                </c:pt>
                <c:pt idx="132">
                  <c:v>-1192.4384530272655</c:v>
                </c:pt>
                <c:pt idx="133">
                  <c:v>-1597.0858118794858</c:v>
                </c:pt>
                <c:pt idx="134">
                  <c:v>-1851.7331707317062</c:v>
                </c:pt>
                <c:pt idx="135">
                  <c:v>-623.38052958392655</c:v>
                </c:pt>
                <c:pt idx="136">
                  <c:v>-1167.0278884361469</c:v>
                </c:pt>
                <c:pt idx="137">
                  <c:v>-845.52524728836579</c:v>
                </c:pt>
                <c:pt idx="138">
                  <c:v>-124.0126061405881</c:v>
                </c:pt>
                <c:pt idx="139">
                  <c:v>441.03003500719205</c:v>
                </c:pt>
                <c:pt idx="140">
                  <c:v>1134.3826761549717</c:v>
                </c:pt>
                <c:pt idx="141">
                  <c:v>1349.7353173027514</c:v>
                </c:pt>
                <c:pt idx="142">
                  <c:v>1960.087958450531</c:v>
                </c:pt>
                <c:pt idx="143">
                  <c:v>1745.4405995983107</c:v>
                </c:pt>
                <c:pt idx="144">
                  <c:v>2229.7932407460885</c:v>
                </c:pt>
                <c:pt idx="145">
                  <c:v>2615.1458818938681</c:v>
                </c:pt>
                <c:pt idx="146">
                  <c:v>2855.4985230416478</c:v>
                </c:pt>
                <c:pt idx="147">
                  <c:v>3183.8511641894274</c:v>
                </c:pt>
                <c:pt idx="148">
                  <c:v>3671.2038053372071</c:v>
                </c:pt>
                <c:pt idx="149">
                  <c:v>3783.5564464849867</c:v>
                </c:pt>
                <c:pt idx="150">
                  <c:v>3891.9090876327655</c:v>
                </c:pt>
                <c:pt idx="151">
                  <c:v>4026.2617287805451</c:v>
                </c:pt>
                <c:pt idx="152">
                  <c:v>4249.6143699283248</c:v>
                </c:pt>
                <c:pt idx="153">
                  <c:v>4491.9670110761035</c:v>
                </c:pt>
                <c:pt idx="154">
                  <c:v>4900.3196522238832</c:v>
                </c:pt>
              </c:numCache>
            </c:numRef>
          </c:yVal>
          <c:smooth val="0"/>
          <c:extLst>
            <c:ext xmlns:c16="http://schemas.microsoft.com/office/drawing/2014/chart" uri="{C3380CC4-5D6E-409C-BE32-E72D297353CC}">
              <c16:uniqueId val="{00000000-4E50-47E9-A6F9-AD646F389487}"/>
            </c:ext>
          </c:extLst>
        </c:ser>
        <c:dLbls>
          <c:showLegendKey val="0"/>
          <c:showVal val="0"/>
          <c:showCatName val="0"/>
          <c:showSerName val="0"/>
          <c:showPercent val="0"/>
          <c:showBubbleSize val="0"/>
        </c:dLbls>
        <c:axId val="393767936"/>
        <c:axId val="393766256"/>
      </c:scatterChart>
      <c:valAx>
        <c:axId val="393767936"/>
        <c:scaling>
          <c:orientation val="minMax"/>
        </c:scaling>
        <c:delete val="0"/>
        <c:axPos val="b"/>
        <c:title>
          <c:tx>
            <c:rich>
              <a:bodyPr/>
              <a:lstStyle/>
              <a:p>
                <a:pPr>
                  <a:defRPr/>
                </a:pPr>
                <a:r>
                  <a:rPr lang="en-US"/>
                  <a:t>dummy Hispan</a:t>
                </a:r>
              </a:p>
            </c:rich>
          </c:tx>
          <c:overlay val="0"/>
        </c:title>
        <c:numFmt formatCode="General" sourceLinked="1"/>
        <c:majorTickMark val="out"/>
        <c:minorTickMark val="none"/>
        <c:tickLblPos val="nextTo"/>
        <c:crossAx val="393766256"/>
        <c:crosses val="autoZero"/>
        <c:crossBetween val="midCat"/>
      </c:valAx>
      <c:valAx>
        <c:axId val="3937662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3767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dummyasian  Residual Plot</a:t>
            </a:r>
          </a:p>
        </c:rich>
      </c:tx>
      <c:overlay val="0"/>
    </c:title>
    <c:autoTitleDeleted val="0"/>
    <c:plotArea>
      <c:layout/>
      <c:scatterChart>
        <c:scatterStyle val="lineMarker"/>
        <c:varyColors val="0"/>
        <c:ser>
          <c:idx val="0"/>
          <c:order val="0"/>
          <c:spPr>
            <a:ln w="28575">
              <a:noFill/>
            </a:ln>
          </c:spPr>
          <c:xVal>
            <c:numRef>
              <c:f>'[1]race income bach and adv'!$F$2:$F$156</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numCache>
            </c:numRef>
          </c:xVal>
          <c:yVal>
            <c:numRef>
              <c:f>'RACE MEAN OUTPUT'!$D$28:$D$182</c:f>
              <c:numCache>
                <c:formatCode>General</c:formatCode>
                <c:ptCount val="155"/>
                <c:pt idx="0">
                  <c:v>2478.9767824273003</c:v>
                </c:pt>
                <c:pt idx="1">
                  <c:v>1189.32942357508</c:v>
                </c:pt>
                <c:pt idx="2">
                  <c:v>592.68206472285965</c:v>
                </c:pt>
                <c:pt idx="3">
                  <c:v>907.0347058706393</c:v>
                </c:pt>
                <c:pt idx="4">
                  <c:v>1038.387347018419</c:v>
                </c:pt>
                <c:pt idx="5">
                  <c:v>164.27998816619947</c:v>
                </c:pt>
                <c:pt idx="6">
                  <c:v>167.09262931397825</c:v>
                </c:pt>
                <c:pt idx="7">
                  <c:v>1418.4452704617579</c:v>
                </c:pt>
                <c:pt idx="8">
                  <c:v>1813.7979116095376</c:v>
                </c:pt>
                <c:pt idx="9">
                  <c:v>1992.1505527573172</c:v>
                </c:pt>
                <c:pt idx="10">
                  <c:v>1236.5031939050969</c:v>
                </c:pt>
                <c:pt idx="11">
                  <c:v>387.3558350528765</c:v>
                </c:pt>
                <c:pt idx="12">
                  <c:v>417.20847620065615</c:v>
                </c:pt>
                <c:pt idx="13">
                  <c:v>662.5611173484358</c:v>
                </c:pt>
                <c:pt idx="14">
                  <c:v>1052.9137584962155</c:v>
                </c:pt>
                <c:pt idx="15">
                  <c:v>658.2663996439951</c:v>
                </c:pt>
                <c:pt idx="16">
                  <c:v>-604.29095920822874</c:v>
                </c:pt>
                <c:pt idx="17">
                  <c:v>-967.0283180604456</c:v>
                </c:pt>
                <c:pt idx="18">
                  <c:v>-1586.6756769126732</c:v>
                </c:pt>
                <c:pt idx="19">
                  <c:v>-2335.3230357648936</c:v>
                </c:pt>
                <c:pt idx="20">
                  <c:v>-2700.9703946171139</c:v>
                </c:pt>
                <c:pt idx="21">
                  <c:v>-2638.6177534693343</c:v>
                </c:pt>
                <c:pt idx="22">
                  <c:v>-2972.2651123215546</c:v>
                </c:pt>
                <c:pt idx="23">
                  <c:v>-3751.0724711737748</c:v>
                </c:pt>
                <c:pt idx="24">
                  <c:v>-3569.8498300259962</c:v>
                </c:pt>
                <c:pt idx="25">
                  <c:v>-3244.2071888782157</c:v>
                </c:pt>
                <c:pt idx="26">
                  <c:v>-2687.854547730436</c:v>
                </c:pt>
                <c:pt idx="27">
                  <c:v>-3184.5019065826564</c:v>
                </c:pt>
                <c:pt idx="28">
                  <c:v>-3279.1492654348767</c:v>
                </c:pt>
                <c:pt idx="29">
                  <c:v>-3257.7966242870971</c:v>
                </c:pt>
                <c:pt idx="30">
                  <c:v>-3324.4439831393174</c:v>
                </c:pt>
                <c:pt idx="31">
                  <c:v>-3565.0913419915378</c:v>
                </c:pt>
                <c:pt idx="32">
                  <c:v>-3632.7387008437581</c:v>
                </c:pt>
                <c:pt idx="33">
                  <c:v>-3499.3860596959785</c:v>
                </c:pt>
                <c:pt idx="34">
                  <c:v>-3317.0334185481988</c:v>
                </c:pt>
                <c:pt idx="35">
                  <c:v>-3381.6807774004192</c:v>
                </c:pt>
                <c:pt idx="36">
                  <c:v>-3344.3281362526432</c:v>
                </c:pt>
                <c:pt idx="37">
                  <c:v>-3441.9754951048635</c:v>
                </c:pt>
                <c:pt idx="38">
                  <c:v>-3463.6228539570839</c:v>
                </c:pt>
                <c:pt idx="39">
                  <c:v>-3263.2702128093042</c:v>
                </c:pt>
                <c:pt idx="40">
                  <c:v>-2994.9175716615246</c:v>
                </c:pt>
                <c:pt idx="41">
                  <c:v>5647.9767824273003</c:v>
                </c:pt>
                <c:pt idx="42">
                  <c:v>4389.32942357508</c:v>
                </c:pt>
                <c:pt idx="43">
                  <c:v>3744.6820647228596</c:v>
                </c:pt>
                <c:pt idx="44">
                  <c:v>4044.0347058706393</c:v>
                </c:pt>
                <c:pt idx="45">
                  <c:v>4132.387347018419</c:v>
                </c:pt>
                <c:pt idx="46">
                  <c:v>2940.3199881662003</c:v>
                </c:pt>
                <c:pt idx="47">
                  <c:v>2769.0926293139783</c:v>
                </c:pt>
                <c:pt idx="48">
                  <c:v>3931.4452704617579</c:v>
                </c:pt>
                <c:pt idx="49">
                  <c:v>4216.7979116095376</c:v>
                </c:pt>
                <c:pt idx="50">
                  <c:v>4410.1505527573172</c:v>
                </c:pt>
                <c:pt idx="51">
                  <c:v>3482.5031939050969</c:v>
                </c:pt>
                <c:pt idx="52">
                  <c:v>2384.4858350528739</c:v>
                </c:pt>
                <c:pt idx="53">
                  <c:v>2458.2084762006562</c:v>
                </c:pt>
                <c:pt idx="54">
                  <c:v>2506.5611173484358</c:v>
                </c:pt>
                <c:pt idx="55">
                  <c:v>2919.9137584962155</c:v>
                </c:pt>
                <c:pt idx="56">
                  <c:v>2477.2663996439951</c:v>
                </c:pt>
                <c:pt idx="57">
                  <c:v>1063.9790407917753</c:v>
                </c:pt>
                <c:pt idx="58">
                  <c:v>311.9716819395544</c:v>
                </c:pt>
                <c:pt idx="59">
                  <c:v>-561.59818880925741</c:v>
                </c:pt>
                <c:pt idx="60">
                  <c:v>-2021.2455476614778</c:v>
                </c:pt>
                <c:pt idx="61">
                  <c:v>-2293.8929065136981</c:v>
                </c:pt>
                <c:pt idx="62">
                  <c:v>-2388.5402653659185</c:v>
                </c:pt>
                <c:pt idx="63">
                  <c:v>-1511.1876242181388</c:v>
                </c:pt>
                <c:pt idx="64">
                  <c:v>-2444.3349830703592</c:v>
                </c:pt>
                <c:pt idx="65">
                  <c:v>-1059.4823419225795</c:v>
                </c:pt>
                <c:pt idx="66">
                  <c:v>-625.12970077479986</c:v>
                </c:pt>
                <c:pt idx="67">
                  <c:v>756.22294037297979</c:v>
                </c:pt>
                <c:pt idx="68">
                  <c:v>788.57558152075944</c:v>
                </c:pt>
                <c:pt idx="69">
                  <c:v>-260.07177733146091</c:v>
                </c:pt>
                <c:pt idx="70">
                  <c:v>-714.19913618368082</c:v>
                </c:pt>
                <c:pt idx="71">
                  <c:v>-49.366495035901607</c:v>
                </c:pt>
                <c:pt idx="72">
                  <c:v>213.98614611187804</c:v>
                </c:pt>
                <c:pt idx="73">
                  <c:v>-11.661212740342307</c:v>
                </c:pt>
                <c:pt idx="74">
                  <c:v>83.691428407437343</c:v>
                </c:pt>
                <c:pt idx="75">
                  <c:v>-267.54593044478315</c:v>
                </c:pt>
                <c:pt idx="76">
                  <c:v>-1446.6032892970034</c:v>
                </c:pt>
                <c:pt idx="77">
                  <c:v>-1444.2506481492237</c:v>
                </c:pt>
                <c:pt idx="78">
                  <c:v>-452.89800700144406</c:v>
                </c:pt>
                <c:pt idx="79">
                  <c:v>-971.54536585366441</c:v>
                </c:pt>
                <c:pt idx="80">
                  <c:v>-814.19272470588476</c:v>
                </c:pt>
                <c:pt idx="81">
                  <c:v>-1049.8400835581051</c:v>
                </c:pt>
                <c:pt idx="82">
                  <c:v>-1344.7374424103255</c:v>
                </c:pt>
                <c:pt idx="83">
                  <c:v>-1009.9548012625455</c:v>
                </c:pt>
                <c:pt idx="84">
                  <c:v>-269.78216011476616</c:v>
                </c:pt>
                <c:pt idx="85">
                  <c:v>97.570481033011674</c:v>
                </c:pt>
                <c:pt idx="86">
                  <c:v>265.92312218079132</c:v>
                </c:pt>
                <c:pt idx="87">
                  <c:v>6.2757633285709744</c:v>
                </c:pt>
                <c:pt idx="88">
                  <c:v>286.62840447635062</c:v>
                </c:pt>
                <c:pt idx="89">
                  <c:v>640.98104562412846</c:v>
                </c:pt>
                <c:pt idx="90">
                  <c:v>639.33368677190811</c:v>
                </c:pt>
                <c:pt idx="91">
                  <c:v>858.68632791968776</c:v>
                </c:pt>
                <c:pt idx="92">
                  <c:v>1094.0389690674674</c:v>
                </c:pt>
                <c:pt idx="93">
                  <c:v>1521.3916102152471</c:v>
                </c:pt>
                <c:pt idx="94">
                  <c:v>3411.7442513630267</c:v>
                </c:pt>
                <c:pt idx="95">
                  <c:v>1969.0968925108054</c:v>
                </c:pt>
                <c:pt idx="96">
                  <c:v>2152.4495336585851</c:v>
                </c:pt>
                <c:pt idx="97">
                  <c:v>2364.8021748063647</c:v>
                </c:pt>
                <c:pt idx="98">
                  <c:v>2732.1548159541439</c:v>
                </c:pt>
                <c:pt idx="99">
                  <c:v>3128.5074571019231</c:v>
                </c:pt>
                <c:pt idx="100">
                  <c:v>5059.06997539656</c:v>
                </c:pt>
                <c:pt idx="101">
                  <c:v>1729.4226165443397</c:v>
                </c:pt>
                <c:pt idx="102">
                  <c:v>52.775257692119339</c:v>
                </c:pt>
                <c:pt idx="103">
                  <c:v>1374.127898839899</c:v>
                </c:pt>
                <c:pt idx="104">
                  <c:v>-1354.5194600123214</c:v>
                </c:pt>
                <c:pt idx="105">
                  <c:v>-2668.8968188645449</c:v>
                </c:pt>
                <c:pt idx="106">
                  <c:v>2409.1858222832379</c:v>
                </c:pt>
                <c:pt idx="107">
                  <c:v>975.53846343101759</c:v>
                </c:pt>
                <c:pt idx="108">
                  <c:v>405.89110457879724</c:v>
                </c:pt>
                <c:pt idx="109">
                  <c:v>2697.2437457265769</c:v>
                </c:pt>
                <c:pt idx="110">
                  <c:v>-1569.4036131256435</c:v>
                </c:pt>
                <c:pt idx="111">
                  <c:v>-2037.3909719778603</c:v>
                </c:pt>
                <c:pt idx="112">
                  <c:v>-3312.6983308300842</c:v>
                </c:pt>
                <c:pt idx="113">
                  <c:v>-3760.3456896823045</c:v>
                </c:pt>
                <c:pt idx="114">
                  <c:v>-1477.7859936872992</c:v>
                </c:pt>
                <c:pt idx="115">
                  <c:v>-3694.4333525395195</c:v>
                </c:pt>
                <c:pt idx="116">
                  <c:v>-4348.0807113917399</c:v>
                </c:pt>
                <c:pt idx="117">
                  <c:v>-4197.7280702439602</c:v>
                </c:pt>
                <c:pt idx="118">
                  <c:v>-4132.3754290961806</c:v>
                </c:pt>
                <c:pt idx="119">
                  <c:v>-3978.3327879484023</c:v>
                </c:pt>
                <c:pt idx="120">
                  <c:v>-3461.6701468006213</c:v>
                </c:pt>
                <c:pt idx="121">
                  <c:v>-1813.317505652838</c:v>
                </c:pt>
                <c:pt idx="122">
                  <c:v>-1271.9648645050584</c:v>
                </c:pt>
                <c:pt idx="123">
                  <c:v>-1104.6122233572787</c:v>
                </c:pt>
                <c:pt idx="124">
                  <c:v>-1577.2595822094991</c:v>
                </c:pt>
                <c:pt idx="125">
                  <c:v>-1151.7269410617191</c:v>
                </c:pt>
                <c:pt idx="126">
                  <c:v>-1682.5542999139398</c:v>
                </c:pt>
                <c:pt idx="127">
                  <c:v>-746.20165876616011</c:v>
                </c:pt>
                <c:pt idx="128">
                  <c:v>-861.84901761838046</c:v>
                </c:pt>
                <c:pt idx="129">
                  <c:v>-870.49637647060081</c:v>
                </c:pt>
                <c:pt idx="130">
                  <c:v>-1994.4137353228216</c:v>
                </c:pt>
                <c:pt idx="131">
                  <c:v>-763.79109417504151</c:v>
                </c:pt>
                <c:pt idx="132">
                  <c:v>-1192.4384530272655</c:v>
                </c:pt>
                <c:pt idx="133">
                  <c:v>-1597.0858118794858</c:v>
                </c:pt>
                <c:pt idx="134">
                  <c:v>-1851.7331707317062</c:v>
                </c:pt>
                <c:pt idx="135">
                  <c:v>-623.38052958392655</c:v>
                </c:pt>
                <c:pt idx="136">
                  <c:v>-1167.0278884361469</c:v>
                </c:pt>
                <c:pt idx="137">
                  <c:v>-845.52524728836579</c:v>
                </c:pt>
                <c:pt idx="138">
                  <c:v>-124.0126061405881</c:v>
                </c:pt>
                <c:pt idx="139">
                  <c:v>441.03003500719205</c:v>
                </c:pt>
                <c:pt idx="140">
                  <c:v>1134.3826761549717</c:v>
                </c:pt>
                <c:pt idx="141">
                  <c:v>1349.7353173027514</c:v>
                </c:pt>
                <c:pt idx="142">
                  <c:v>1960.087958450531</c:v>
                </c:pt>
                <c:pt idx="143">
                  <c:v>1745.4405995983107</c:v>
                </c:pt>
                <c:pt idx="144">
                  <c:v>2229.7932407460885</c:v>
                </c:pt>
                <c:pt idx="145">
                  <c:v>2615.1458818938681</c:v>
                </c:pt>
                <c:pt idx="146">
                  <c:v>2855.4985230416478</c:v>
                </c:pt>
                <c:pt idx="147">
                  <c:v>3183.8511641894274</c:v>
                </c:pt>
                <c:pt idx="148">
                  <c:v>3671.2038053372071</c:v>
                </c:pt>
                <c:pt idx="149">
                  <c:v>3783.5564464849867</c:v>
                </c:pt>
                <c:pt idx="150">
                  <c:v>3891.9090876327655</c:v>
                </c:pt>
                <c:pt idx="151">
                  <c:v>4026.2617287805451</c:v>
                </c:pt>
                <c:pt idx="152">
                  <c:v>4249.6143699283248</c:v>
                </c:pt>
                <c:pt idx="153">
                  <c:v>4491.9670110761035</c:v>
                </c:pt>
                <c:pt idx="154">
                  <c:v>4900.3196522238832</c:v>
                </c:pt>
              </c:numCache>
            </c:numRef>
          </c:yVal>
          <c:smooth val="0"/>
          <c:extLst>
            <c:ext xmlns:c16="http://schemas.microsoft.com/office/drawing/2014/chart" uri="{C3380CC4-5D6E-409C-BE32-E72D297353CC}">
              <c16:uniqueId val="{00000000-6034-4EA5-B4E8-6A581D6AAF8A}"/>
            </c:ext>
          </c:extLst>
        </c:ser>
        <c:dLbls>
          <c:showLegendKey val="0"/>
          <c:showVal val="0"/>
          <c:showCatName val="0"/>
          <c:showSerName val="0"/>
          <c:showPercent val="0"/>
          <c:showBubbleSize val="0"/>
        </c:dLbls>
        <c:axId val="393769056"/>
        <c:axId val="393757856"/>
      </c:scatterChart>
      <c:valAx>
        <c:axId val="393769056"/>
        <c:scaling>
          <c:orientation val="minMax"/>
        </c:scaling>
        <c:delete val="0"/>
        <c:axPos val="b"/>
        <c:title>
          <c:tx>
            <c:rich>
              <a:bodyPr/>
              <a:lstStyle/>
              <a:p>
                <a:pPr>
                  <a:defRPr/>
                </a:pPr>
                <a:r>
                  <a:rPr lang="en-US"/>
                  <a:t>dummyasian</a:t>
                </a:r>
              </a:p>
            </c:rich>
          </c:tx>
          <c:overlay val="0"/>
        </c:title>
        <c:numFmt formatCode="General" sourceLinked="1"/>
        <c:majorTickMark val="out"/>
        <c:minorTickMark val="none"/>
        <c:tickLblPos val="nextTo"/>
        <c:crossAx val="393757856"/>
        <c:crosses val="autoZero"/>
        <c:crossBetween val="midCat"/>
      </c:valAx>
      <c:valAx>
        <c:axId val="3937578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37690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  Residual Plot</a:t>
            </a:r>
          </a:p>
        </c:rich>
      </c:tx>
      <c:overlay val="0"/>
    </c:title>
    <c:autoTitleDeleted val="0"/>
    <c:plotArea>
      <c:layout/>
      <c:scatterChart>
        <c:scatterStyle val="lineMarker"/>
        <c:varyColors val="0"/>
        <c:ser>
          <c:idx val="0"/>
          <c:order val="0"/>
          <c:spPr>
            <a:ln w="28575">
              <a:noFill/>
            </a:ln>
          </c:spPr>
          <c:xVal>
            <c:numRef>
              <c:f>'[1]race income bach and adv'!$G$2:$G$156</c:f>
              <c:numCache>
                <c:formatCode>General</c:formatCode>
                <c:ptCount val="155"/>
                <c:pt idx="0">
                  <c:v>41</c:v>
                </c:pt>
                <c:pt idx="1">
                  <c:v>40</c:v>
                </c:pt>
                <c:pt idx="2">
                  <c:v>39</c:v>
                </c:pt>
                <c:pt idx="3">
                  <c:v>38</c:v>
                </c:pt>
                <c:pt idx="4">
                  <c:v>37</c:v>
                </c:pt>
                <c:pt idx="5">
                  <c:v>36</c:v>
                </c:pt>
                <c:pt idx="6">
                  <c:v>35</c:v>
                </c:pt>
                <c:pt idx="7">
                  <c:v>34</c:v>
                </c:pt>
                <c:pt idx="8">
                  <c:v>33</c:v>
                </c:pt>
                <c:pt idx="9">
                  <c:v>32</c:v>
                </c:pt>
                <c:pt idx="10">
                  <c:v>31</c:v>
                </c:pt>
                <c:pt idx="11">
                  <c:v>30</c:v>
                </c:pt>
                <c:pt idx="12">
                  <c:v>29</c:v>
                </c:pt>
                <c:pt idx="13">
                  <c:v>28</c:v>
                </c:pt>
                <c:pt idx="14">
                  <c:v>27</c:v>
                </c:pt>
                <c:pt idx="15">
                  <c:v>26</c:v>
                </c:pt>
                <c:pt idx="16">
                  <c:v>25</c:v>
                </c:pt>
                <c:pt idx="17">
                  <c:v>24</c:v>
                </c:pt>
                <c:pt idx="18">
                  <c:v>23</c:v>
                </c:pt>
                <c:pt idx="19">
                  <c:v>22</c:v>
                </c:pt>
                <c:pt idx="20">
                  <c:v>21</c:v>
                </c:pt>
                <c:pt idx="21">
                  <c:v>20</c:v>
                </c:pt>
                <c:pt idx="22">
                  <c:v>19</c:v>
                </c:pt>
                <c:pt idx="23">
                  <c:v>18</c:v>
                </c:pt>
                <c:pt idx="24">
                  <c:v>17</c:v>
                </c:pt>
                <c:pt idx="25">
                  <c:v>16</c:v>
                </c:pt>
                <c:pt idx="26">
                  <c:v>15</c:v>
                </c:pt>
                <c:pt idx="27">
                  <c:v>14</c:v>
                </c:pt>
                <c:pt idx="28">
                  <c:v>13</c:v>
                </c:pt>
                <c:pt idx="29">
                  <c:v>12</c:v>
                </c:pt>
                <c:pt idx="30">
                  <c:v>11</c:v>
                </c:pt>
                <c:pt idx="31">
                  <c:v>10</c:v>
                </c:pt>
                <c:pt idx="32">
                  <c:v>9</c:v>
                </c:pt>
                <c:pt idx="33">
                  <c:v>8</c:v>
                </c:pt>
                <c:pt idx="34">
                  <c:v>7</c:v>
                </c:pt>
                <c:pt idx="35">
                  <c:v>6</c:v>
                </c:pt>
                <c:pt idx="36">
                  <c:v>5</c:v>
                </c:pt>
                <c:pt idx="37">
                  <c:v>4</c:v>
                </c:pt>
                <c:pt idx="38">
                  <c:v>3</c:v>
                </c:pt>
                <c:pt idx="39">
                  <c:v>2</c:v>
                </c:pt>
                <c:pt idx="40">
                  <c:v>1</c:v>
                </c:pt>
                <c:pt idx="41">
                  <c:v>41</c:v>
                </c:pt>
                <c:pt idx="42">
                  <c:v>40</c:v>
                </c:pt>
                <c:pt idx="43">
                  <c:v>39</c:v>
                </c:pt>
                <c:pt idx="44">
                  <c:v>38</c:v>
                </c:pt>
                <c:pt idx="45">
                  <c:v>37</c:v>
                </c:pt>
                <c:pt idx="46">
                  <c:v>36</c:v>
                </c:pt>
                <c:pt idx="47">
                  <c:v>35</c:v>
                </c:pt>
                <c:pt idx="48">
                  <c:v>34</c:v>
                </c:pt>
                <c:pt idx="49">
                  <c:v>33</c:v>
                </c:pt>
                <c:pt idx="50">
                  <c:v>32</c:v>
                </c:pt>
                <c:pt idx="51">
                  <c:v>31</c:v>
                </c:pt>
                <c:pt idx="52">
                  <c:v>30</c:v>
                </c:pt>
                <c:pt idx="53">
                  <c:v>29</c:v>
                </c:pt>
                <c:pt idx="54">
                  <c:v>28</c:v>
                </c:pt>
                <c:pt idx="55">
                  <c:v>27</c:v>
                </c:pt>
                <c:pt idx="56">
                  <c:v>26</c:v>
                </c:pt>
                <c:pt idx="57">
                  <c:v>25</c:v>
                </c:pt>
                <c:pt idx="58">
                  <c:v>24</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16</c:v>
                </c:pt>
                <c:pt idx="85">
                  <c:v>15</c:v>
                </c:pt>
                <c:pt idx="86">
                  <c:v>14</c:v>
                </c:pt>
                <c:pt idx="87">
                  <c:v>13</c:v>
                </c:pt>
                <c:pt idx="88">
                  <c:v>12</c:v>
                </c:pt>
                <c:pt idx="89">
                  <c:v>11</c:v>
                </c:pt>
                <c:pt idx="90">
                  <c:v>10</c:v>
                </c:pt>
                <c:pt idx="91">
                  <c:v>9</c:v>
                </c:pt>
                <c:pt idx="92">
                  <c:v>8</c:v>
                </c:pt>
                <c:pt idx="93">
                  <c:v>7</c:v>
                </c:pt>
                <c:pt idx="94">
                  <c:v>6</c:v>
                </c:pt>
                <c:pt idx="95">
                  <c:v>5</c:v>
                </c:pt>
                <c:pt idx="96">
                  <c:v>4</c:v>
                </c:pt>
                <c:pt idx="97">
                  <c:v>3</c:v>
                </c:pt>
                <c:pt idx="98">
                  <c:v>2</c:v>
                </c:pt>
                <c:pt idx="99">
                  <c:v>1</c:v>
                </c:pt>
                <c:pt idx="100">
                  <c:v>41</c:v>
                </c:pt>
                <c:pt idx="101">
                  <c:v>40</c:v>
                </c:pt>
                <c:pt idx="102">
                  <c:v>39</c:v>
                </c:pt>
                <c:pt idx="103">
                  <c:v>38</c:v>
                </c:pt>
                <c:pt idx="104">
                  <c:v>37</c:v>
                </c:pt>
                <c:pt idx="105">
                  <c:v>36</c:v>
                </c:pt>
                <c:pt idx="106">
                  <c:v>35</c:v>
                </c:pt>
                <c:pt idx="107">
                  <c:v>34</c:v>
                </c:pt>
                <c:pt idx="108">
                  <c:v>33</c:v>
                </c:pt>
                <c:pt idx="109">
                  <c:v>32</c:v>
                </c:pt>
                <c:pt idx="110">
                  <c:v>31</c:v>
                </c:pt>
                <c:pt idx="111">
                  <c:v>30</c:v>
                </c:pt>
                <c:pt idx="112">
                  <c:v>29</c:v>
                </c:pt>
                <c:pt idx="113">
                  <c:v>28</c:v>
                </c:pt>
                <c:pt idx="114">
                  <c:v>41</c:v>
                </c:pt>
                <c:pt idx="115">
                  <c:v>40</c:v>
                </c:pt>
                <c:pt idx="116">
                  <c:v>39</c:v>
                </c:pt>
                <c:pt idx="117">
                  <c:v>38</c:v>
                </c:pt>
                <c:pt idx="118">
                  <c:v>37</c:v>
                </c:pt>
                <c:pt idx="119">
                  <c:v>36</c:v>
                </c:pt>
                <c:pt idx="120">
                  <c:v>35</c:v>
                </c:pt>
                <c:pt idx="121">
                  <c:v>34</c:v>
                </c:pt>
                <c:pt idx="122">
                  <c:v>33</c:v>
                </c:pt>
                <c:pt idx="123">
                  <c:v>32</c:v>
                </c:pt>
                <c:pt idx="124">
                  <c:v>31</c:v>
                </c:pt>
                <c:pt idx="125">
                  <c:v>30</c:v>
                </c:pt>
                <c:pt idx="126">
                  <c:v>29</c:v>
                </c:pt>
                <c:pt idx="127">
                  <c:v>28</c:v>
                </c:pt>
                <c:pt idx="128">
                  <c:v>27</c:v>
                </c:pt>
                <c:pt idx="129">
                  <c:v>26</c:v>
                </c:pt>
                <c:pt idx="130">
                  <c:v>25</c:v>
                </c:pt>
                <c:pt idx="131">
                  <c:v>24</c:v>
                </c:pt>
                <c:pt idx="132">
                  <c:v>23</c:v>
                </c:pt>
                <c:pt idx="133">
                  <c:v>22</c:v>
                </c:pt>
                <c:pt idx="134">
                  <c:v>21</c:v>
                </c:pt>
                <c:pt idx="135">
                  <c:v>20</c:v>
                </c:pt>
                <c:pt idx="136">
                  <c:v>19</c:v>
                </c:pt>
                <c:pt idx="137">
                  <c:v>18</c:v>
                </c:pt>
                <c:pt idx="138">
                  <c:v>17</c:v>
                </c:pt>
                <c:pt idx="139">
                  <c:v>16</c:v>
                </c:pt>
                <c:pt idx="140">
                  <c:v>15</c:v>
                </c:pt>
                <c:pt idx="141">
                  <c:v>14</c:v>
                </c:pt>
                <c:pt idx="142">
                  <c:v>13</c:v>
                </c:pt>
                <c:pt idx="143">
                  <c:v>12</c:v>
                </c:pt>
                <c:pt idx="144">
                  <c:v>11</c:v>
                </c:pt>
                <c:pt idx="145">
                  <c:v>10</c:v>
                </c:pt>
                <c:pt idx="146">
                  <c:v>9</c:v>
                </c:pt>
                <c:pt idx="147">
                  <c:v>8</c:v>
                </c:pt>
                <c:pt idx="148">
                  <c:v>7</c:v>
                </c:pt>
                <c:pt idx="149">
                  <c:v>6</c:v>
                </c:pt>
                <c:pt idx="150">
                  <c:v>5</c:v>
                </c:pt>
                <c:pt idx="151">
                  <c:v>4</c:v>
                </c:pt>
                <c:pt idx="152">
                  <c:v>3</c:v>
                </c:pt>
                <c:pt idx="153">
                  <c:v>2</c:v>
                </c:pt>
                <c:pt idx="154">
                  <c:v>1</c:v>
                </c:pt>
              </c:numCache>
            </c:numRef>
          </c:xVal>
          <c:yVal>
            <c:numRef>
              <c:f>'RACE MEAN OUTPUT'!$D$28:$D$182</c:f>
              <c:numCache>
                <c:formatCode>General</c:formatCode>
                <c:ptCount val="155"/>
                <c:pt idx="0">
                  <c:v>2478.9767824273003</c:v>
                </c:pt>
                <c:pt idx="1">
                  <c:v>1189.32942357508</c:v>
                </c:pt>
                <c:pt idx="2">
                  <c:v>592.68206472285965</c:v>
                </c:pt>
                <c:pt idx="3">
                  <c:v>907.0347058706393</c:v>
                </c:pt>
                <c:pt idx="4">
                  <c:v>1038.387347018419</c:v>
                </c:pt>
                <c:pt idx="5">
                  <c:v>164.27998816619947</c:v>
                </c:pt>
                <c:pt idx="6">
                  <c:v>167.09262931397825</c:v>
                </c:pt>
                <c:pt idx="7">
                  <c:v>1418.4452704617579</c:v>
                </c:pt>
                <c:pt idx="8">
                  <c:v>1813.7979116095376</c:v>
                </c:pt>
                <c:pt idx="9">
                  <c:v>1992.1505527573172</c:v>
                </c:pt>
                <c:pt idx="10">
                  <c:v>1236.5031939050969</c:v>
                </c:pt>
                <c:pt idx="11">
                  <c:v>387.3558350528765</c:v>
                </c:pt>
                <c:pt idx="12">
                  <c:v>417.20847620065615</c:v>
                </c:pt>
                <c:pt idx="13">
                  <c:v>662.5611173484358</c:v>
                </c:pt>
                <c:pt idx="14">
                  <c:v>1052.9137584962155</c:v>
                </c:pt>
                <c:pt idx="15">
                  <c:v>658.2663996439951</c:v>
                </c:pt>
                <c:pt idx="16">
                  <c:v>-604.29095920822874</c:v>
                </c:pt>
                <c:pt idx="17">
                  <c:v>-967.0283180604456</c:v>
                </c:pt>
                <c:pt idx="18">
                  <c:v>-1586.6756769126732</c:v>
                </c:pt>
                <c:pt idx="19">
                  <c:v>-2335.3230357648936</c:v>
                </c:pt>
                <c:pt idx="20">
                  <c:v>-2700.9703946171139</c:v>
                </c:pt>
                <c:pt idx="21">
                  <c:v>-2638.6177534693343</c:v>
                </c:pt>
                <c:pt idx="22">
                  <c:v>-2972.2651123215546</c:v>
                </c:pt>
                <c:pt idx="23">
                  <c:v>-3751.0724711737748</c:v>
                </c:pt>
                <c:pt idx="24">
                  <c:v>-3569.8498300259962</c:v>
                </c:pt>
                <c:pt idx="25">
                  <c:v>-3244.2071888782157</c:v>
                </c:pt>
                <c:pt idx="26">
                  <c:v>-2687.854547730436</c:v>
                </c:pt>
                <c:pt idx="27">
                  <c:v>-3184.5019065826564</c:v>
                </c:pt>
                <c:pt idx="28">
                  <c:v>-3279.1492654348767</c:v>
                </c:pt>
                <c:pt idx="29">
                  <c:v>-3257.7966242870971</c:v>
                </c:pt>
                <c:pt idx="30">
                  <c:v>-3324.4439831393174</c:v>
                </c:pt>
                <c:pt idx="31">
                  <c:v>-3565.0913419915378</c:v>
                </c:pt>
                <c:pt idx="32">
                  <c:v>-3632.7387008437581</c:v>
                </c:pt>
                <c:pt idx="33">
                  <c:v>-3499.3860596959785</c:v>
                </c:pt>
                <c:pt idx="34">
                  <c:v>-3317.0334185481988</c:v>
                </c:pt>
                <c:pt idx="35">
                  <c:v>-3381.6807774004192</c:v>
                </c:pt>
                <c:pt idx="36">
                  <c:v>-3344.3281362526432</c:v>
                </c:pt>
                <c:pt idx="37">
                  <c:v>-3441.9754951048635</c:v>
                </c:pt>
                <c:pt idx="38">
                  <c:v>-3463.6228539570839</c:v>
                </c:pt>
                <c:pt idx="39">
                  <c:v>-3263.2702128093042</c:v>
                </c:pt>
                <c:pt idx="40">
                  <c:v>-2994.9175716615246</c:v>
                </c:pt>
                <c:pt idx="41">
                  <c:v>5647.9767824273003</c:v>
                </c:pt>
                <c:pt idx="42">
                  <c:v>4389.32942357508</c:v>
                </c:pt>
                <c:pt idx="43">
                  <c:v>3744.6820647228596</c:v>
                </c:pt>
                <c:pt idx="44">
                  <c:v>4044.0347058706393</c:v>
                </c:pt>
                <c:pt idx="45">
                  <c:v>4132.387347018419</c:v>
                </c:pt>
                <c:pt idx="46">
                  <c:v>2940.3199881662003</c:v>
                </c:pt>
                <c:pt idx="47">
                  <c:v>2769.0926293139783</c:v>
                </c:pt>
                <c:pt idx="48">
                  <c:v>3931.4452704617579</c:v>
                </c:pt>
                <c:pt idx="49">
                  <c:v>4216.7979116095376</c:v>
                </c:pt>
                <c:pt idx="50">
                  <c:v>4410.1505527573172</c:v>
                </c:pt>
                <c:pt idx="51">
                  <c:v>3482.5031939050969</c:v>
                </c:pt>
                <c:pt idx="52">
                  <c:v>2384.4858350528739</c:v>
                </c:pt>
                <c:pt idx="53">
                  <c:v>2458.2084762006562</c:v>
                </c:pt>
                <c:pt idx="54">
                  <c:v>2506.5611173484358</c:v>
                </c:pt>
                <c:pt idx="55">
                  <c:v>2919.9137584962155</c:v>
                </c:pt>
                <c:pt idx="56">
                  <c:v>2477.2663996439951</c:v>
                </c:pt>
                <c:pt idx="57">
                  <c:v>1063.9790407917753</c:v>
                </c:pt>
                <c:pt idx="58">
                  <c:v>311.9716819395544</c:v>
                </c:pt>
                <c:pt idx="59">
                  <c:v>-561.59818880925741</c:v>
                </c:pt>
                <c:pt idx="60">
                  <c:v>-2021.2455476614778</c:v>
                </c:pt>
                <c:pt idx="61">
                  <c:v>-2293.8929065136981</c:v>
                </c:pt>
                <c:pt idx="62">
                  <c:v>-2388.5402653659185</c:v>
                </c:pt>
                <c:pt idx="63">
                  <c:v>-1511.1876242181388</c:v>
                </c:pt>
                <c:pt idx="64">
                  <c:v>-2444.3349830703592</c:v>
                </c:pt>
                <c:pt idx="65">
                  <c:v>-1059.4823419225795</c:v>
                </c:pt>
                <c:pt idx="66">
                  <c:v>-625.12970077479986</c:v>
                </c:pt>
                <c:pt idx="67">
                  <c:v>756.22294037297979</c:v>
                </c:pt>
                <c:pt idx="68">
                  <c:v>788.57558152075944</c:v>
                </c:pt>
                <c:pt idx="69">
                  <c:v>-260.07177733146091</c:v>
                </c:pt>
                <c:pt idx="70">
                  <c:v>-714.19913618368082</c:v>
                </c:pt>
                <c:pt idx="71">
                  <c:v>-49.366495035901607</c:v>
                </c:pt>
                <c:pt idx="72">
                  <c:v>213.98614611187804</c:v>
                </c:pt>
                <c:pt idx="73">
                  <c:v>-11.661212740342307</c:v>
                </c:pt>
                <c:pt idx="74">
                  <c:v>83.691428407437343</c:v>
                </c:pt>
                <c:pt idx="75">
                  <c:v>-267.54593044478315</c:v>
                </c:pt>
                <c:pt idx="76">
                  <c:v>-1446.6032892970034</c:v>
                </c:pt>
                <c:pt idx="77">
                  <c:v>-1444.2506481492237</c:v>
                </c:pt>
                <c:pt idx="78">
                  <c:v>-452.89800700144406</c:v>
                </c:pt>
                <c:pt idx="79">
                  <c:v>-971.54536585366441</c:v>
                </c:pt>
                <c:pt idx="80">
                  <c:v>-814.19272470588476</c:v>
                </c:pt>
                <c:pt idx="81">
                  <c:v>-1049.8400835581051</c:v>
                </c:pt>
                <c:pt idx="82">
                  <c:v>-1344.7374424103255</c:v>
                </c:pt>
                <c:pt idx="83">
                  <c:v>-1009.9548012625455</c:v>
                </c:pt>
                <c:pt idx="84">
                  <c:v>-269.78216011476616</c:v>
                </c:pt>
                <c:pt idx="85">
                  <c:v>97.570481033011674</c:v>
                </c:pt>
                <c:pt idx="86">
                  <c:v>265.92312218079132</c:v>
                </c:pt>
                <c:pt idx="87">
                  <c:v>6.2757633285709744</c:v>
                </c:pt>
                <c:pt idx="88">
                  <c:v>286.62840447635062</c:v>
                </c:pt>
                <c:pt idx="89">
                  <c:v>640.98104562412846</c:v>
                </c:pt>
                <c:pt idx="90">
                  <c:v>639.33368677190811</c:v>
                </c:pt>
                <c:pt idx="91">
                  <c:v>858.68632791968776</c:v>
                </c:pt>
                <c:pt idx="92">
                  <c:v>1094.0389690674674</c:v>
                </c:pt>
                <c:pt idx="93">
                  <c:v>1521.3916102152471</c:v>
                </c:pt>
                <c:pt idx="94">
                  <c:v>3411.7442513630267</c:v>
                </c:pt>
                <c:pt idx="95">
                  <c:v>1969.0968925108054</c:v>
                </c:pt>
                <c:pt idx="96">
                  <c:v>2152.4495336585851</c:v>
                </c:pt>
                <c:pt idx="97">
                  <c:v>2364.8021748063647</c:v>
                </c:pt>
                <c:pt idx="98">
                  <c:v>2732.1548159541439</c:v>
                </c:pt>
                <c:pt idx="99">
                  <c:v>3128.5074571019231</c:v>
                </c:pt>
                <c:pt idx="100">
                  <c:v>5059.06997539656</c:v>
                </c:pt>
                <c:pt idx="101">
                  <c:v>1729.4226165443397</c:v>
                </c:pt>
                <c:pt idx="102">
                  <c:v>52.775257692119339</c:v>
                </c:pt>
                <c:pt idx="103">
                  <c:v>1374.127898839899</c:v>
                </c:pt>
                <c:pt idx="104">
                  <c:v>-1354.5194600123214</c:v>
                </c:pt>
                <c:pt idx="105">
                  <c:v>-2668.8968188645449</c:v>
                </c:pt>
                <c:pt idx="106">
                  <c:v>2409.1858222832379</c:v>
                </c:pt>
                <c:pt idx="107">
                  <c:v>975.53846343101759</c:v>
                </c:pt>
                <c:pt idx="108">
                  <c:v>405.89110457879724</c:v>
                </c:pt>
                <c:pt idx="109">
                  <c:v>2697.2437457265769</c:v>
                </c:pt>
                <c:pt idx="110">
                  <c:v>-1569.4036131256435</c:v>
                </c:pt>
                <c:pt idx="111">
                  <c:v>-2037.3909719778603</c:v>
                </c:pt>
                <c:pt idx="112">
                  <c:v>-3312.6983308300842</c:v>
                </c:pt>
                <c:pt idx="113">
                  <c:v>-3760.3456896823045</c:v>
                </c:pt>
                <c:pt idx="114">
                  <c:v>-1477.7859936872992</c:v>
                </c:pt>
                <c:pt idx="115">
                  <c:v>-3694.4333525395195</c:v>
                </c:pt>
                <c:pt idx="116">
                  <c:v>-4348.0807113917399</c:v>
                </c:pt>
                <c:pt idx="117">
                  <c:v>-4197.7280702439602</c:v>
                </c:pt>
                <c:pt idx="118">
                  <c:v>-4132.3754290961806</c:v>
                </c:pt>
                <c:pt idx="119">
                  <c:v>-3978.3327879484023</c:v>
                </c:pt>
                <c:pt idx="120">
                  <c:v>-3461.6701468006213</c:v>
                </c:pt>
                <c:pt idx="121">
                  <c:v>-1813.317505652838</c:v>
                </c:pt>
                <c:pt idx="122">
                  <c:v>-1271.9648645050584</c:v>
                </c:pt>
                <c:pt idx="123">
                  <c:v>-1104.6122233572787</c:v>
                </c:pt>
                <c:pt idx="124">
                  <c:v>-1577.2595822094991</c:v>
                </c:pt>
                <c:pt idx="125">
                  <c:v>-1151.7269410617191</c:v>
                </c:pt>
                <c:pt idx="126">
                  <c:v>-1682.5542999139398</c:v>
                </c:pt>
                <c:pt idx="127">
                  <c:v>-746.20165876616011</c:v>
                </c:pt>
                <c:pt idx="128">
                  <c:v>-861.84901761838046</c:v>
                </c:pt>
                <c:pt idx="129">
                  <c:v>-870.49637647060081</c:v>
                </c:pt>
                <c:pt idx="130">
                  <c:v>-1994.4137353228216</c:v>
                </c:pt>
                <c:pt idx="131">
                  <c:v>-763.79109417504151</c:v>
                </c:pt>
                <c:pt idx="132">
                  <c:v>-1192.4384530272655</c:v>
                </c:pt>
                <c:pt idx="133">
                  <c:v>-1597.0858118794858</c:v>
                </c:pt>
                <c:pt idx="134">
                  <c:v>-1851.7331707317062</c:v>
                </c:pt>
                <c:pt idx="135">
                  <c:v>-623.38052958392655</c:v>
                </c:pt>
                <c:pt idx="136">
                  <c:v>-1167.0278884361469</c:v>
                </c:pt>
                <c:pt idx="137">
                  <c:v>-845.52524728836579</c:v>
                </c:pt>
                <c:pt idx="138">
                  <c:v>-124.0126061405881</c:v>
                </c:pt>
                <c:pt idx="139">
                  <c:v>441.03003500719205</c:v>
                </c:pt>
                <c:pt idx="140">
                  <c:v>1134.3826761549717</c:v>
                </c:pt>
                <c:pt idx="141">
                  <c:v>1349.7353173027514</c:v>
                </c:pt>
                <c:pt idx="142">
                  <c:v>1960.087958450531</c:v>
                </c:pt>
                <c:pt idx="143">
                  <c:v>1745.4405995983107</c:v>
                </c:pt>
                <c:pt idx="144">
                  <c:v>2229.7932407460885</c:v>
                </c:pt>
                <c:pt idx="145">
                  <c:v>2615.1458818938681</c:v>
                </c:pt>
                <c:pt idx="146">
                  <c:v>2855.4985230416478</c:v>
                </c:pt>
                <c:pt idx="147">
                  <c:v>3183.8511641894274</c:v>
                </c:pt>
                <c:pt idx="148">
                  <c:v>3671.2038053372071</c:v>
                </c:pt>
                <c:pt idx="149">
                  <c:v>3783.5564464849867</c:v>
                </c:pt>
                <c:pt idx="150">
                  <c:v>3891.9090876327655</c:v>
                </c:pt>
                <c:pt idx="151">
                  <c:v>4026.2617287805451</c:v>
                </c:pt>
                <c:pt idx="152">
                  <c:v>4249.6143699283248</c:v>
                </c:pt>
                <c:pt idx="153">
                  <c:v>4491.9670110761035</c:v>
                </c:pt>
                <c:pt idx="154">
                  <c:v>4900.3196522238832</c:v>
                </c:pt>
              </c:numCache>
            </c:numRef>
          </c:yVal>
          <c:smooth val="0"/>
          <c:extLst>
            <c:ext xmlns:c16="http://schemas.microsoft.com/office/drawing/2014/chart" uri="{C3380CC4-5D6E-409C-BE32-E72D297353CC}">
              <c16:uniqueId val="{00000000-8F1E-46AE-8871-A20525C3DC7C}"/>
            </c:ext>
          </c:extLst>
        </c:ser>
        <c:dLbls>
          <c:showLegendKey val="0"/>
          <c:showVal val="0"/>
          <c:showCatName val="0"/>
          <c:showSerName val="0"/>
          <c:showPercent val="0"/>
          <c:showBubbleSize val="0"/>
        </c:dLbls>
        <c:axId val="387047680"/>
        <c:axId val="387046000"/>
      </c:scatterChart>
      <c:valAx>
        <c:axId val="387047680"/>
        <c:scaling>
          <c:orientation val="minMax"/>
        </c:scaling>
        <c:delete val="0"/>
        <c:axPos val="b"/>
        <c:title>
          <c:tx>
            <c:rich>
              <a:bodyPr/>
              <a:lstStyle/>
              <a:p>
                <a:pPr>
                  <a:defRPr/>
                </a:pPr>
                <a:r>
                  <a:rPr lang="en-US"/>
                  <a:t>time</a:t>
                </a:r>
              </a:p>
            </c:rich>
          </c:tx>
          <c:overlay val="0"/>
        </c:title>
        <c:numFmt formatCode="General" sourceLinked="1"/>
        <c:majorTickMark val="out"/>
        <c:minorTickMark val="none"/>
        <c:tickLblPos val="nextTo"/>
        <c:crossAx val="387046000"/>
        <c:crosses val="autoZero"/>
        <c:crossBetween val="midCat"/>
      </c:valAx>
      <c:valAx>
        <c:axId val="3870460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87047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238125</xdr:colOff>
      <xdr:row>0</xdr:row>
      <xdr:rowOff>180975</xdr:rowOff>
    </xdr:from>
    <xdr:to>
      <xdr:col>16</xdr:col>
      <xdr:colOff>238125</xdr:colOff>
      <xdr:row>10</xdr:row>
      <xdr:rowOff>180975</xdr:rowOff>
    </xdr:to>
    <xdr:graphicFrame macro="">
      <xdr:nvGraphicFramePr>
        <xdr:cNvPr id="2" name="Chart 1">
          <a:extLst>
            <a:ext uri="{FF2B5EF4-FFF2-40B4-BE49-F238E27FC236}">
              <a16:creationId xmlns:a16="http://schemas.microsoft.com/office/drawing/2014/main" id="{717BD91A-2551-4B6F-9999-E668E9371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xdr:row>
      <xdr:rowOff>180975</xdr:rowOff>
    </xdr:from>
    <xdr:to>
      <xdr:col>17</xdr:col>
      <xdr:colOff>238125</xdr:colOff>
      <xdr:row>12</xdr:row>
      <xdr:rowOff>180975</xdr:rowOff>
    </xdr:to>
    <xdr:graphicFrame macro="">
      <xdr:nvGraphicFramePr>
        <xdr:cNvPr id="3" name="Chart 2">
          <a:extLst>
            <a:ext uri="{FF2B5EF4-FFF2-40B4-BE49-F238E27FC236}">
              <a16:creationId xmlns:a16="http://schemas.microsoft.com/office/drawing/2014/main" id="{11EDD2EA-D058-4533-A0F0-8865652CE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238125</xdr:colOff>
      <xdr:row>4</xdr:row>
      <xdr:rowOff>180975</xdr:rowOff>
    </xdr:from>
    <xdr:to>
      <xdr:col>18</xdr:col>
      <xdr:colOff>238125</xdr:colOff>
      <xdr:row>14</xdr:row>
      <xdr:rowOff>180975</xdr:rowOff>
    </xdr:to>
    <xdr:graphicFrame macro="">
      <xdr:nvGraphicFramePr>
        <xdr:cNvPr id="4" name="Chart 3">
          <a:extLst>
            <a:ext uri="{FF2B5EF4-FFF2-40B4-BE49-F238E27FC236}">
              <a16:creationId xmlns:a16="http://schemas.microsoft.com/office/drawing/2014/main" id="{CA1AE9D2-F884-4F56-A356-70B1B106D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238125</xdr:colOff>
      <xdr:row>6</xdr:row>
      <xdr:rowOff>180975</xdr:rowOff>
    </xdr:from>
    <xdr:to>
      <xdr:col>19</xdr:col>
      <xdr:colOff>238125</xdr:colOff>
      <xdr:row>16</xdr:row>
      <xdr:rowOff>180975</xdr:rowOff>
    </xdr:to>
    <xdr:graphicFrame macro="">
      <xdr:nvGraphicFramePr>
        <xdr:cNvPr id="5" name="Chart 4">
          <a:extLst>
            <a:ext uri="{FF2B5EF4-FFF2-40B4-BE49-F238E27FC236}">
              <a16:creationId xmlns:a16="http://schemas.microsoft.com/office/drawing/2014/main" id="{571CCE5E-4895-4A14-A565-934A55A8B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238125</xdr:colOff>
      <xdr:row>0</xdr:row>
      <xdr:rowOff>180975</xdr:rowOff>
    </xdr:from>
    <xdr:to>
      <xdr:col>16</xdr:col>
      <xdr:colOff>238125</xdr:colOff>
      <xdr:row>10</xdr:row>
      <xdr:rowOff>180975</xdr:rowOff>
    </xdr:to>
    <xdr:graphicFrame macro="">
      <xdr:nvGraphicFramePr>
        <xdr:cNvPr id="2" name="Chart 1">
          <a:extLst>
            <a:ext uri="{FF2B5EF4-FFF2-40B4-BE49-F238E27FC236}">
              <a16:creationId xmlns:a16="http://schemas.microsoft.com/office/drawing/2014/main" id="{4ACD0C2D-E7D1-4762-874F-B8DD0234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xdr:row>
      <xdr:rowOff>180975</xdr:rowOff>
    </xdr:from>
    <xdr:to>
      <xdr:col>17</xdr:col>
      <xdr:colOff>238125</xdr:colOff>
      <xdr:row>12</xdr:row>
      <xdr:rowOff>180975</xdr:rowOff>
    </xdr:to>
    <xdr:graphicFrame macro="">
      <xdr:nvGraphicFramePr>
        <xdr:cNvPr id="3" name="Chart 2">
          <a:extLst>
            <a:ext uri="{FF2B5EF4-FFF2-40B4-BE49-F238E27FC236}">
              <a16:creationId xmlns:a16="http://schemas.microsoft.com/office/drawing/2014/main" id="{E4FC5351-737A-49E3-8F69-D30275E98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238125</xdr:colOff>
      <xdr:row>4</xdr:row>
      <xdr:rowOff>180975</xdr:rowOff>
    </xdr:from>
    <xdr:to>
      <xdr:col>18</xdr:col>
      <xdr:colOff>238125</xdr:colOff>
      <xdr:row>14</xdr:row>
      <xdr:rowOff>180975</xdr:rowOff>
    </xdr:to>
    <xdr:graphicFrame macro="">
      <xdr:nvGraphicFramePr>
        <xdr:cNvPr id="4" name="Chart 3">
          <a:extLst>
            <a:ext uri="{FF2B5EF4-FFF2-40B4-BE49-F238E27FC236}">
              <a16:creationId xmlns:a16="http://schemas.microsoft.com/office/drawing/2014/main" id="{804A9C92-CBEF-4C1C-B5AA-C43104E1C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238125</xdr:colOff>
      <xdr:row>6</xdr:row>
      <xdr:rowOff>180975</xdr:rowOff>
    </xdr:from>
    <xdr:to>
      <xdr:col>19</xdr:col>
      <xdr:colOff>238125</xdr:colOff>
      <xdr:row>16</xdr:row>
      <xdr:rowOff>180975</xdr:rowOff>
    </xdr:to>
    <xdr:graphicFrame macro="">
      <xdr:nvGraphicFramePr>
        <xdr:cNvPr id="5" name="Chart 4">
          <a:extLst>
            <a:ext uri="{FF2B5EF4-FFF2-40B4-BE49-F238E27FC236}">
              <a16:creationId xmlns:a16="http://schemas.microsoft.com/office/drawing/2014/main" id="{435ED4AD-C707-4E91-A07A-A033D75A5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1</xdr:row>
      <xdr:rowOff>167640</xdr:rowOff>
    </xdr:from>
    <xdr:to>
      <xdr:col>10</xdr:col>
      <xdr:colOff>121920</xdr:colOff>
      <xdr:row>13</xdr:row>
      <xdr:rowOff>7620</xdr:rowOff>
    </xdr:to>
    <xdr:sp macro="" textlink="">
      <xdr:nvSpPr>
        <xdr:cNvPr id="2" name="TextBox 1">
          <a:extLst>
            <a:ext uri="{FF2B5EF4-FFF2-40B4-BE49-F238E27FC236}">
              <a16:creationId xmlns:a16="http://schemas.microsoft.com/office/drawing/2014/main" id="{E99EBA6D-05C8-4F21-9C63-ABBC0990E557}"/>
            </a:ext>
          </a:extLst>
        </xdr:cNvPr>
        <xdr:cNvSpPr txBox="1"/>
      </xdr:nvSpPr>
      <xdr:spPr>
        <a:xfrm>
          <a:off x="3985260" y="350520"/>
          <a:ext cx="4457700" cy="204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two demographic</a:t>
          </a:r>
          <a:r>
            <a:rPr lang="en-US" sz="1100" baseline="0"/>
            <a:t> groups are not equal. Asians on average, since 2002, have been making more money than their White counterparts.  This could have a correlation with the high percentage of Asians with a bachelor's degree or higher.</a:t>
          </a:r>
          <a:endParaRPr lang="en-US" sz="1100"/>
        </a:p>
      </xdr:txBody>
    </xdr:sp>
    <xdr:clientData/>
  </xdr:twoCellAnchor>
  <xdr:twoCellAnchor>
    <xdr:from>
      <xdr:col>3</xdr:col>
      <xdr:colOff>274320</xdr:colOff>
      <xdr:row>16</xdr:row>
      <xdr:rowOff>175260</xdr:rowOff>
    </xdr:from>
    <xdr:to>
      <xdr:col>9</xdr:col>
      <xdr:colOff>586740</xdr:colOff>
      <xdr:row>28</xdr:row>
      <xdr:rowOff>30480</xdr:rowOff>
    </xdr:to>
    <xdr:sp macro="" textlink="">
      <xdr:nvSpPr>
        <xdr:cNvPr id="3" name="TextBox 2">
          <a:extLst>
            <a:ext uri="{FF2B5EF4-FFF2-40B4-BE49-F238E27FC236}">
              <a16:creationId xmlns:a16="http://schemas.microsoft.com/office/drawing/2014/main" id="{20E793C0-4612-4343-8FA0-2F7C2CFABD79}"/>
            </a:ext>
          </a:extLst>
        </xdr:cNvPr>
        <xdr:cNvSpPr txBox="1"/>
      </xdr:nvSpPr>
      <xdr:spPr>
        <a:xfrm>
          <a:off x="3649980" y="3116580"/>
          <a:ext cx="427482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a:t>
          </a:r>
          <a:r>
            <a:rPr lang="en-US" sz="1100" baseline="0"/>
            <a:t> equal, White's make more than blacks.</a:t>
          </a:r>
        </a:p>
        <a:p>
          <a:endParaRPr lang="en-US" sz="1100"/>
        </a:p>
      </xdr:txBody>
    </xdr:sp>
    <xdr:clientData/>
  </xdr:twoCellAnchor>
  <xdr:twoCellAnchor>
    <xdr:from>
      <xdr:col>15</xdr:col>
      <xdr:colOff>266700</xdr:colOff>
      <xdr:row>2</xdr:row>
      <xdr:rowOff>7620</xdr:rowOff>
    </xdr:from>
    <xdr:to>
      <xdr:col>19</xdr:col>
      <xdr:colOff>434340</xdr:colOff>
      <xdr:row>13</xdr:row>
      <xdr:rowOff>15240</xdr:rowOff>
    </xdr:to>
    <xdr:sp macro="" textlink="">
      <xdr:nvSpPr>
        <xdr:cNvPr id="4" name="TextBox 3">
          <a:extLst>
            <a:ext uri="{FF2B5EF4-FFF2-40B4-BE49-F238E27FC236}">
              <a16:creationId xmlns:a16="http://schemas.microsoft.com/office/drawing/2014/main" id="{7E140EA3-75D7-4BF6-AA10-3D99BC38A629}"/>
            </a:ext>
          </a:extLst>
        </xdr:cNvPr>
        <xdr:cNvSpPr txBox="1"/>
      </xdr:nvSpPr>
      <xdr:spPr>
        <a:xfrm>
          <a:off x="13174980" y="381000"/>
          <a:ext cx="2606040"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 equal,</a:t>
          </a:r>
          <a:r>
            <a:rPr lang="en-US" sz="1100" baseline="0"/>
            <a:t> whites make more money than hispanics</a:t>
          </a:r>
          <a:endParaRPr lang="en-US" sz="1100"/>
        </a:p>
      </xdr:txBody>
    </xdr:sp>
    <xdr:clientData/>
  </xdr:twoCellAnchor>
  <xdr:twoCellAnchor>
    <xdr:from>
      <xdr:col>15</xdr:col>
      <xdr:colOff>228600</xdr:colOff>
      <xdr:row>17</xdr:row>
      <xdr:rowOff>7620</xdr:rowOff>
    </xdr:from>
    <xdr:to>
      <xdr:col>19</xdr:col>
      <xdr:colOff>525780</xdr:colOff>
      <xdr:row>27</xdr:row>
      <xdr:rowOff>15240</xdr:rowOff>
    </xdr:to>
    <xdr:sp macro="" textlink="">
      <xdr:nvSpPr>
        <xdr:cNvPr id="5" name="TextBox 4">
          <a:extLst>
            <a:ext uri="{FF2B5EF4-FFF2-40B4-BE49-F238E27FC236}">
              <a16:creationId xmlns:a16="http://schemas.microsoft.com/office/drawing/2014/main" id="{91A7CDBE-76CC-4CD8-AF6B-BA138D421872}"/>
            </a:ext>
          </a:extLst>
        </xdr:cNvPr>
        <xdr:cNvSpPr txBox="1"/>
      </xdr:nvSpPr>
      <xdr:spPr>
        <a:xfrm>
          <a:off x="13441680" y="3139440"/>
          <a:ext cx="2735580" cy="1844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Blacks</a:t>
          </a:r>
          <a:r>
            <a:rPr lang="en-US" sz="1100" baseline="0"/>
            <a:t> and hispanics make around the same amount of money.</a:t>
          </a:r>
          <a:endParaRPr lang="en-US" sz="1100"/>
        </a:p>
      </xdr:txBody>
    </xdr:sp>
    <xdr:clientData/>
  </xdr:twoCellAnchor>
  <xdr:twoCellAnchor>
    <xdr:from>
      <xdr:col>3</xdr:col>
      <xdr:colOff>327660</xdr:colOff>
      <xdr:row>33</xdr:row>
      <xdr:rowOff>15240</xdr:rowOff>
    </xdr:from>
    <xdr:to>
      <xdr:col>10</xdr:col>
      <xdr:colOff>365760</xdr:colOff>
      <xdr:row>43</xdr:row>
      <xdr:rowOff>121920</xdr:rowOff>
    </xdr:to>
    <xdr:sp macro="" textlink="">
      <xdr:nvSpPr>
        <xdr:cNvPr id="6" name="TextBox 5">
          <a:extLst>
            <a:ext uri="{FF2B5EF4-FFF2-40B4-BE49-F238E27FC236}">
              <a16:creationId xmlns:a16="http://schemas.microsoft.com/office/drawing/2014/main" id="{0D9D4EEE-45A5-4A91-A7F0-74E413B612F2}"/>
            </a:ext>
          </a:extLst>
        </xdr:cNvPr>
        <xdr:cNvSpPr txBox="1"/>
      </xdr:nvSpPr>
      <xdr:spPr>
        <a:xfrm>
          <a:off x="3703320" y="6103620"/>
          <a:ext cx="4610100" cy="1935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Asians make more money</a:t>
          </a:r>
          <a:r>
            <a:rPr lang="en-US" sz="1100" baseline="0"/>
            <a:t> than blacks</a:t>
          </a:r>
        </a:p>
        <a:p>
          <a:endParaRPr lang="en-US" sz="1100"/>
        </a:p>
      </xdr:txBody>
    </xdr:sp>
    <xdr:clientData/>
  </xdr:twoCellAnchor>
  <xdr:twoCellAnchor>
    <xdr:from>
      <xdr:col>15</xdr:col>
      <xdr:colOff>167640</xdr:colOff>
      <xdr:row>32</xdr:row>
      <xdr:rowOff>114300</xdr:rowOff>
    </xdr:from>
    <xdr:to>
      <xdr:col>19</xdr:col>
      <xdr:colOff>396240</xdr:colOff>
      <xdr:row>44</xdr:row>
      <xdr:rowOff>7620</xdr:rowOff>
    </xdr:to>
    <xdr:sp macro="" textlink="">
      <xdr:nvSpPr>
        <xdr:cNvPr id="7" name="TextBox 6">
          <a:extLst>
            <a:ext uri="{FF2B5EF4-FFF2-40B4-BE49-F238E27FC236}">
              <a16:creationId xmlns:a16="http://schemas.microsoft.com/office/drawing/2014/main" id="{A8CFF425-8A84-4C78-9167-C9DB72DE4712}"/>
            </a:ext>
          </a:extLst>
        </xdr:cNvPr>
        <xdr:cNvSpPr txBox="1"/>
      </xdr:nvSpPr>
      <xdr:spPr>
        <a:xfrm>
          <a:off x="13380720" y="6012180"/>
          <a:ext cx="26670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Asians make more money than hispanics</a:t>
          </a:r>
        </a:p>
        <a:p>
          <a:endParaRPr lang="en-US" sz="1100"/>
        </a:p>
      </xdr:txBody>
    </xdr:sp>
    <xdr:clientData/>
  </xdr:twoCellAnchor>
  <xdr:twoCellAnchor>
    <xdr:from>
      <xdr:col>3</xdr:col>
      <xdr:colOff>60960</xdr:colOff>
      <xdr:row>49</xdr:row>
      <xdr:rowOff>144780</xdr:rowOff>
    </xdr:from>
    <xdr:to>
      <xdr:col>10</xdr:col>
      <xdr:colOff>114300</xdr:colOff>
      <xdr:row>56</xdr:row>
      <xdr:rowOff>175260</xdr:rowOff>
    </xdr:to>
    <xdr:sp macro="" textlink="">
      <xdr:nvSpPr>
        <xdr:cNvPr id="8" name="TextBox 7">
          <a:extLst>
            <a:ext uri="{FF2B5EF4-FFF2-40B4-BE49-F238E27FC236}">
              <a16:creationId xmlns:a16="http://schemas.microsoft.com/office/drawing/2014/main" id="{FA3C2F0E-E69D-47FB-841F-CF7593D95A21}"/>
            </a:ext>
          </a:extLst>
        </xdr:cNvPr>
        <xdr:cNvSpPr txBox="1"/>
      </xdr:nvSpPr>
      <xdr:spPr>
        <a:xfrm>
          <a:off x="3436620" y="9166860"/>
          <a:ext cx="462534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a:t>
          </a:r>
          <a:r>
            <a:rPr lang="en-US" sz="1100" baseline="0"/>
            <a:t> wanted to examine the statistical difference between the most privileged group, the White Male, against the most under privileged group, the black female. Based on our test, the result correlates with our primary assumption.  On average, a white male would make $20,000 more than a black female, given that they had the same level of education; a bachelor's degree in this case.</a:t>
          </a:r>
          <a:endParaRPr lang="en-US" sz="1100"/>
        </a:p>
      </xdr:txBody>
    </xdr:sp>
    <xdr:clientData/>
  </xdr:twoCellAnchor>
  <xdr:twoCellAnchor>
    <xdr:from>
      <xdr:col>15</xdr:col>
      <xdr:colOff>152400</xdr:colOff>
      <xdr:row>47</xdr:row>
      <xdr:rowOff>15240</xdr:rowOff>
    </xdr:from>
    <xdr:to>
      <xdr:col>19</xdr:col>
      <xdr:colOff>419100</xdr:colOff>
      <xdr:row>59</xdr:row>
      <xdr:rowOff>38100</xdr:rowOff>
    </xdr:to>
    <xdr:sp macro="" textlink="">
      <xdr:nvSpPr>
        <xdr:cNvPr id="9" name="TextBox 8">
          <a:extLst>
            <a:ext uri="{FF2B5EF4-FFF2-40B4-BE49-F238E27FC236}">
              <a16:creationId xmlns:a16="http://schemas.microsoft.com/office/drawing/2014/main" id="{40AD6517-53FE-4820-917C-49DC727B2CD6}"/>
            </a:ext>
          </a:extLst>
        </xdr:cNvPr>
        <xdr:cNvSpPr txBox="1"/>
      </xdr:nvSpPr>
      <xdr:spPr>
        <a:xfrm>
          <a:off x="12801600" y="8671560"/>
          <a:ext cx="2705100" cy="2225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 we wanted to</a:t>
          </a:r>
          <a:r>
            <a:rPr lang="en-US" sz="1100" baseline="0"/>
            <a:t> observe the same relationship between a White Female and a Black Male.  Though both groups are under privilged, we wanted to see if the significance would be either racial or based on sex.  Our tests concluded that there is difference between the two groups, but not as significant as the Black Female VS White male.  We conclude that white females, on average, make less than Black Males, given that they both hold bachelor's degree.  The difference is strictly based on sex.</a:t>
          </a:r>
          <a:endParaRPr lang="en-US" sz="1100"/>
        </a:p>
      </xdr:txBody>
    </xdr:sp>
    <xdr:clientData/>
  </xdr:twoCellAnchor>
  <xdr:twoCellAnchor>
    <xdr:from>
      <xdr:col>3</xdr:col>
      <xdr:colOff>601980</xdr:colOff>
      <xdr:row>77</xdr:row>
      <xdr:rowOff>53340</xdr:rowOff>
    </xdr:from>
    <xdr:to>
      <xdr:col>10</xdr:col>
      <xdr:colOff>243840</xdr:colOff>
      <xdr:row>88</xdr:row>
      <xdr:rowOff>76200</xdr:rowOff>
    </xdr:to>
    <xdr:sp macro="" textlink="">
      <xdr:nvSpPr>
        <xdr:cNvPr id="10" name="TextBox 9">
          <a:extLst>
            <a:ext uri="{FF2B5EF4-FFF2-40B4-BE49-F238E27FC236}">
              <a16:creationId xmlns:a16="http://schemas.microsoft.com/office/drawing/2014/main" id="{D59A17C1-5013-4AAE-9A61-FEAF282121E4}"/>
            </a:ext>
          </a:extLst>
        </xdr:cNvPr>
        <xdr:cNvSpPr txBox="1"/>
      </xdr:nvSpPr>
      <xdr:spPr>
        <a:xfrm>
          <a:off x="4175760" y="14226540"/>
          <a:ext cx="4213860" cy="204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we wanted to look if there was a significant difference in pay between two samples with different educational levels. We chose to look at those with Bachelor's degrees against those with Master's degrees.  Focusing on women, we selected White females and Black females.  Based on our findings, Black Women with a master's degree will make more money than White Women with a Bachelor's degree.  This suggests that the difference in pay level is not dictated by race within the female sex. We further verified this point by testing white females vs hispanic females, and got similar results.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2</xdr:row>
      <xdr:rowOff>68580</xdr:rowOff>
    </xdr:from>
    <xdr:to>
      <xdr:col>8</xdr:col>
      <xdr:colOff>502920</xdr:colOff>
      <xdr:row>13</xdr:row>
      <xdr:rowOff>167640</xdr:rowOff>
    </xdr:to>
    <xdr:sp macro="" textlink="">
      <xdr:nvSpPr>
        <xdr:cNvPr id="2" name="TextBox 1">
          <a:extLst>
            <a:ext uri="{FF2B5EF4-FFF2-40B4-BE49-F238E27FC236}">
              <a16:creationId xmlns:a16="http://schemas.microsoft.com/office/drawing/2014/main" id="{32C425C4-E4B7-4A35-896E-AAB13258589B}"/>
            </a:ext>
          </a:extLst>
        </xdr:cNvPr>
        <xdr:cNvSpPr txBox="1"/>
      </xdr:nvSpPr>
      <xdr:spPr>
        <a:xfrm>
          <a:off x="3421380" y="982980"/>
          <a:ext cx="3444240" cy="2118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Males with advanced degrees make more than females with advanced degrees</a:t>
          </a:r>
        </a:p>
        <a:p>
          <a:endParaRPr lang="en-US" sz="1100"/>
        </a:p>
      </xdr:txBody>
    </xdr:sp>
    <xdr:clientData/>
  </xdr:twoCellAnchor>
  <xdr:twoCellAnchor>
    <xdr:from>
      <xdr:col>3</xdr:col>
      <xdr:colOff>137160</xdr:colOff>
      <xdr:row>18</xdr:row>
      <xdr:rowOff>30480</xdr:rowOff>
    </xdr:from>
    <xdr:to>
      <xdr:col>8</xdr:col>
      <xdr:colOff>533400</xdr:colOff>
      <xdr:row>29</xdr:row>
      <xdr:rowOff>7620</xdr:rowOff>
    </xdr:to>
    <xdr:sp macro="" textlink="">
      <xdr:nvSpPr>
        <xdr:cNvPr id="3" name="TextBox 2">
          <a:extLst>
            <a:ext uri="{FF2B5EF4-FFF2-40B4-BE49-F238E27FC236}">
              <a16:creationId xmlns:a16="http://schemas.microsoft.com/office/drawing/2014/main" id="{B66E8998-FB49-4220-B42A-D16B68717488}"/>
            </a:ext>
          </a:extLst>
        </xdr:cNvPr>
        <xdr:cNvSpPr txBox="1"/>
      </xdr:nvSpPr>
      <xdr:spPr>
        <a:xfrm>
          <a:off x="3451860" y="3893820"/>
          <a:ext cx="3444240" cy="1988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Whites make more money than blacks, with the same</a:t>
          </a:r>
          <a:r>
            <a:rPr lang="en-US" sz="1100" baseline="0"/>
            <a:t> education level.</a:t>
          </a:r>
        </a:p>
        <a:p>
          <a:endParaRPr lang="en-US" sz="1100"/>
        </a:p>
      </xdr:txBody>
    </xdr:sp>
    <xdr:clientData/>
  </xdr:twoCellAnchor>
  <xdr:twoCellAnchor>
    <xdr:from>
      <xdr:col>13</xdr:col>
      <xdr:colOff>182880</xdr:colOff>
      <xdr:row>2</xdr:row>
      <xdr:rowOff>60960</xdr:rowOff>
    </xdr:from>
    <xdr:to>
      <xdr:col>16</xdr:col>
      <xdr:colOff>419100</xdr:colOff>
      <xdr:row>13</xdr:row>
      <xdr:rowOff>22860</xdr:rowOff>
    </xdr:to>
    <xdr:sp macro="" textlink="">
      <xdr:nvSpPr>
        <xdr:cNvPr id="4" name="TextBox 3">
          <a:extLst>
            <a:ext uri="{FF2B5EF4-FFF2-40B4-BE49-F238E27FC236}">
              <a16:creationId xmlns:a16="http://schemas.microsoft.com/office/drawing/2014/main" id="{9572A782-A13B-410A-B8C0-B5142D515C9C}"/>
            </a:ext>
          </a:extLst>
        </xdr:cNvPr>
        <xdr:cNvSpPr txBox="1"/>
      </xdr:nvSpPr>
      <xdr:spPr>
        <a:xfrm>
          <a:off x="11788140" y="434340"/>
          <a:ext cx="206502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difference,</a:t>
          </a:r>
          <a:r>
            <a:rPr lang="en-US" sz="1100" baseline="0"/>
            <a:t> statistically in the income between these 2 groups given an advanced degree</a:t>
          </a:r>
        </a:p>
        <a:p>
          <a:endParaRPr lang="en-US" sz="1100"/>
        </a:p>
      </xdr:txBody>
    </xdr:sp>
    <xdr:clientData/>
  </xdr:twoCellAnchor>
  <xdr:twoCellAnchor>
    <xdr:from>
      <xdr:col>13</xdr:col>
      <xdr:colOff>182880</xdr:colOff>
      <xdr:row>18</xdr:row>
      <xdr:rowOff>15240</xdr:rowOff>
    </xdr:from>
    <xdr:to>
      <xdr:col>16</xdr:col>
      <xdr:colOff>579120</xdr:colOff>
      <xdr:row>28</xdr:row>
      <xdr:rowOff>175260</xdr:rowOff>
    </xdr:to>
    <xdr:sp macro="" textlink="">
      <xdr:nvSpPr>
        <xdr:cNvPr id="5" name="TextBox 4">
          <a:extLst>
            <a:ext uri="{FF2B5EF4-FFF2-40B4-BE49-F238E27FC236}">
              <a16:creationId xmlns:a16="http://schemas.microsoft.com/office/drawing/2014/main" id="{552AA58C-A14C-4CE3-AA2F-A1F817B3F8B2}"/>
            </a:ext>
          </a:extLst>
        </xdr:cNvPr>
        <xdr:cNvSpPr txBox="1"/>
      </xdr:nvSpPr>
      <xdr:spPr>
        <a:xfrm>
          <a:off x="11788140" y="3345180"/>
          <a:ext cx="2225040" cy="1988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difference, statisticall</a:t>
          </a:r>
          <a:r>
            <a:rPr lang="en-US" sz="1100" baseline="0"/>
            <a:t> in the income between these 2 groupsgiven an advanced degree</a:t>
          </a:r>
          <a:endParaRPr lang="en-US" sz="1100"/>
        </a:p>
      </xdr:txBody>
    </xdr:sp>
    <xdr:clientData/>
  </xdr:twoCellAnchor>
  <xdr:twoCellAnchor>
    <xdr:from>
      <xdr:col>3</xdr:col>
      <xdr:colOff>350520</xdr:colOff>
      <xdr:row>34</xdr:row>
      <xdr:rowOff>60960</xdr:rowOff>
    </xdr:from>
    <xdr:to>
      <xdr:col>8</xdr:col>
      <xdr:colOff>373380</xdr:colOff>
      <xdr:row>44</xdr:row>
      <xdr:rowOff>175260</xdr:rowOff>
    </xdr:to>
    <xdr:sp macro="" textlink="">
      <xdr:nvSpPr>
        <xdr:cNvPr id="6" name="TextBox 5">
          <a:extLst>
            <a:ext uri="{FF2B5EF4-FFF2-40B4-BE49-F238E27FC236}">
              <a16:creationId xmlns:a16="http://schemas.microsoft.com/office/drawing/2014/main" id="{FD0FEF56-A81C-4AC2-9ECC-2194FAE12912}"/>
            </a:ext>
          </a:extLst>
        </xdr:cNvPr>
        <xdr:cNvSpPr txBox="1"/>
      </xdr:nvSpPr>
      <xdr:spPr>
        <a:xfrm>
          <a:off x="3665220" y="6332220"/>
          <a:ext cx="307086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difference in the level of</a:t>
          </a:r>
          <a:r>
            <a:rPr lang="en-US" sz="1100" baseline="0"/>
            <a:t> pay between the 2 groups.</a:t>
          </a:r>
        </a:p>
        <a:p>
          <a:endParaRPr lang="en-US" sz="1100" baseline="0"/>
        </a:p>
        <a:p>
          <a:endParaRPr lang="en-US" sz="1100"/>
        </a:p>
      </xdr:txBody>
    </xdr:sp>
    <xdr:clientData/>
  </xdr:twoCellAnchor>
  <xdr:twoCellAnchor>
    <xdr:from>
      <xdr:col>13</xdr:col>
      <xdr:colOff>190500</xdr:colOff>
      <xdr:row>33</xdr:row>
      <xdr:rowOff>167640</xdr:rowOff>
    </xdr:from>
    <xdr:to>
      <xdr:col>16</xdr:col>
      <xdr:colOff>533400</xdr:colOff>
      <xdr:row>44</xdr:row>
      <xdr:rowOff>106680</xdr:rowOff>
    </xdr:to>
    <xdr:sp macro="" textlink="">
      <xdr:nvSpPr>
        <xdr:cNvPr id="7" name="TextBox 6">
          <a:extLst>
            <a:ext uri="{FF2B5EF4-FFF2-40B4-BE49-F238E27FC236}">
              <a16:creationId xmlns:a16="http://schemas.microsoft.com/office/drawing/2014/main" id="{067CE632-BD91-4DCE-AD1A-BD111F8A2C3E}"/>
            </a:ext>
          </a:extLst>
        </xdr:cNvPr>
        <xdr:cNvSpPr txBox="1"/>
      </xdr:nvSpPr>
      <xdr:spPr>
        <a:xfrm>
          <a:off x="11795760" y="6248400"/>
          <a:ext cx="2171700" cy="1958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Whites</a:t>
          </a:r>
          <a:r>
            <a:rPr lang="en-US" sz="1100" baseline="0"/>
            <a:t> make more money than blacks given that both demographics have bachelors degrees</a:t>
          </a:r>
        </a:p>
        <a:p>
          <a:endParaRPr lang="en-US" sz="1100"/>
        </a:p>
      </xdr:txBody>
    </xdr:sp>
    <xdr:clientData/>
  </xdr:twoCellAnchor>
  <xdr:twoCellAnchor>
    <xdr:from>
      <xdr:col>3</xdr:col>
      <xdr:colOff>297180</xdr:colOff>
      <xdr:row>48</xdr:row>
      <xdr:rowOff>152400</xdr:rowOff>
    </xdr:from>
    <xdr:to>
      <xdr:col>8</xdr:col>
      <xdr:colOff>396240</xdr:colOff>
      <xdr:row>60</xdr:row>
      <xdr:rowOff>76200</xdr:rowOff>
    </xdr:to>
    <xdr:sp macro="" textlink="">
      <xdr:nvSpPr>
        <xdr:cNvPr id="8" name="TextBox 7">
          <a:extLst>
            <a:ext uri="{FF2B5EF4-FFF2-40B4-BE49-F238E27FC236}">
              <a16:creationId xmlns:a16="http://schemas.microsoft.com/office/drawing/2014/main" id="{BFD6F341-87ED-4BE4-8E7F-CEB35A3501B7}"/>
            </a:ext>
          </a:extLst>
        </xdr:cNvPr>
        <xdr:cNvSpPr txBox="1"/>
      </xdr:nvSpPr>
      <xdr:spPr>
        <a:xfrm>
          <a:off x="3611880" y="8991600"/>
          <a:ext cx="3147060" cy="2125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a difference in the</a:t>
          </a:r>
          <a:r>
            <a:rPr lang="en-US" sz="1100" baseline="0"/>
            <a:t> average pay between hispanics and whites, given they have bachelors degrees.</a:t>
          </a:r>
        </a:p>
        <a:p>
          <a:endParaRPr lang="en-US" sz="1100"/>
        </a:p>
      </xdr:txBody>
    </xdr:sp>
    <xdr:clientData/>
  </xdr:twoCellAnchor>
  <xdr:twoCellAnchor>
    <xdr:from>
      <xdr:col>13</xdr:col>
      <xdr:colOff>83820</xdr:colOff>
      <xdr:row>49</xdr:row>
      <xdr:rowOff>0</xdr:rowOff>
    </xdr:from>
    <xdr:to>
      <xdr:col>17</xdr:col>
      <xdr:colOff>0</xdr:colOff>
      <xdr:row>60</xdr:row>
      <xdr:rowOff>15240</xdr:rowOff>
    </xdr:to>
    <xdr:sp macro="" textlink="">
      <xdr:nvSpPr>
        <xdr:cNvPr id="9" name="TextBox 8">
          <a:extLst>
            <a:ext uri="{FF2B5EF4-FFF2-40B4-BE49-F238E27FC236}">
              <a16:creationId xmlns:a16="http://schemas.microsoft.com/office/drawing/2014/main" id="{FF1E42B1-CDA6-427F-9566-82CE292AF093}"/>
            </a:ext>
          </a:extLst>
        </xdr:cNvPr>
        <xdr:cNvSpPr txBox="1"/>
      </xdr:nvSpPr>
      <xdr:spPr>
        <a:xfrm>
          <a:off x="11689080" y="9029700"/>
          <a:ext cx="235458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Black</a:t>
          </a:r>
          <a:r>
            <a:rPr lang="en-US" sz="1100" baseline="0"/>
            <a:t> make significantly less than hispanics given that both groups have bachelors degrees</a:t>
          </a:r>
        </a:p>
        <a:p>
          <a:endParaRPr lang="en-US" sz="1100"/>
        </a:p>
      </xdr:txBody>
    </xdr:sp>
    <xdr:clientData/>
  </xdr:twoCellAnchor>
  <xdr:twoCellAnchor>
    <xdr:from>
      <xdr:col>3</xdr:col>
      <xdr:colOff>335280</xdr:colOff>
      <xdr:row>64</xdr:row>
      <xdr:rowOff>15240</xdr:rowOff>
    </xdr:from>
    <xdr:to>
      <xdr:col>8</xdr:col>
      <xdr:colOff>205740</xdr:colOff>
      <xdr:row>75</xdr:row>
      <xdr:rowOff>30480</xdr:rowOff>
    </xdr:to>
    <xdr:sp macro="" textlink="">
      <xdr:nvSpPr>
        <xdr:cNvPr id="10" name="TextBox 9">
          <a:extLst>
            <a:ext uri="{FF2B5EF4-FFF2-40B4-BE49-F238E27FC236}">
              <a16:creationId xmlns:a16="http://schemas.microsoft.com/office/drawing/2014/main" id="{3914D497-8E4D-432D-8C7C-68725ACC845A}"/>
            </a:ext>
          </a:extLst>
        </xdr:cNvPr>
        <xdr:cNvSpPr txBox="1"/>
      </xdr:nvSpPr>
      <xdr:spPr>
        <a:xfrm>
          <a:off x="3649980" y="11803380"/>
          <a:ext cx="291846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Asians</a:t>
          </a:r>
          <a:r>
            <a:rPr lang="en-US" sz="1100" baseline="0"/>
            <a:t> make more than blacks given both groups have bachelors degree</a:t>
          </a:r>
        </a:p>
        <a:p>
          <a:endParaRPr lang="en-US" sz="1100"/>
        </a:p>
      </xdr:txBody>
    </xdr:sp>
    <xdr:clientData/>
  </xdr:twoCellAnchor>
  <xdr:twoCellAnchor>
    <xdr:from>
      <xdr:col>13</xdr:col>
      <xdr:colOff>22860</xdr:colOff>
      <xdr:row>64</xdr:row>
      <xdr:rowOff>38100</xdr:rowOff>
    </xdr:from>
    <xdr:to>
      <xdr:col>17</xdr:col>
      <xdr:colOff>83820</xdr:colOff>
      <xdr:row>74</xdr:row>
      <xdr:rowOff>152400</xdr:rowOff>
    </xdr:to>
    <xdr:sp macro="" textlink="">
      <xdr:nvSpPr>
        <xdr:cNvPr id="11" name="TextBox 10">
          <a:extLst>
            <a:ext uri="{FF2B5EF4-FFF2-40B4-BE49-F238E27FC236}">
              <a16:creationId xmlns:a16="http://schemas.microsoft.com/office/drawing/2014/main" id="{1541977E-6E8F-41E0-9984-BE7AA4B197EC}"/>
            </a:ext>
          </a:extLst>
        </xdr:cNvPr>
        <xdr:cNvSpPr txBox="1"/>
      </xdr:nvSpPr>
      <xdr:spPr>
        <a:xfrm>
          <a:off x="11628120" y="11826240"/>
          <a:ext cx="249936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Asians</a:t>
          </a:r>
          <a:r>
            <a:rPr lang="en-US" sz="1100" baseline="0"/>
            <a:t> make significantly more than hispanics given that both groups have bachelors degrees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xdr:colOff>
      <xdr:row>2</xdr:row>
      <xdr:rowOff>68580</xdr:rowOff>
    </xdr:from>
    <xdr:to>
      <xdr:col>9</xdr:col>
      <xdr:colOff>571500</xdr:colOff>
      <xdr:row>10</xdr:row>
      <xdr:rowOff>175260</xdr:rowOff>
    </xdr:to>
    <xdr:sp macro="" textlink="">
      <xdr:nvSpPr>
        <xdr:cNvPr id="2" name="TextBox 1">
          <a:extLst>
            <a:ext uri="{FF2B5EF4-FFF2-40B4-BE49-F238E27FC236}">
              <a16:creationId xmlns:a16="http://schemas.microsoft.com/office/drawing/2014/main" id="{01CF8C4F-0021-4BB1-8868-08FBFB6FCAA9}"/>
            </a:ext>
          </a:extLst>
        </xdr:cNvPr>
        <xdr:cNvSpPr txBox="1"/>
      </xdr:nvSpPr>
      <xdr:spPr>
        <a:xfrm>
          <a:off x="3093720" y="68580"/>
          <a:ext cx="476250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H0: Male</a:t>
          </a:r>
          <a:r>
            <a:rPr lang="en-US" sz="1100" baseline="0"/>
            <a:t> educational attainment is similar to the population</a:t>
          </a:r>
        </a:p>
        <a:p>
          <a:endParaRPr lang="en-US" sz="1100"/>
        </a:p>
        <a:p>
          <a:r>
            <a:rPr lang="en-US" sz="1100"/>
            <a:t>H1: Male educational</a:t>
          </a:r>
          <a:r>
            <a:rPr lang="en-US" sz="1100" baseline="0"/>
            <a:t> attainement is different from the population</a:t>
          </a:r>
        </a:p>
        <a:p>
          <a:endParaRPr lang="en-US" sz="1100" baseline="0"/>
        </a:p>
        <a:p>
          <a:r>
            <a:rPr lang="en-US" sz="1100" baseline="0"/>
            <a:t>The P-value is less than alpha (.05) therefore we reject the null hypothesis. The male educational attainment is different from the population. The Male sample for educational attainment of an associates or higher is not representative of the total population.</a:t>
          </a:r>
        </a:p>
        <a:p>
          <a:endParaRPr lang="en-US" sz="1100"/>
        </a:p>
      </xdr:txBody>
    </xdr:sp>
    <xdr:clientData/>
  </xdr:twoCellAnchor>
  <xdr:twoCellAnchor>
    <xdr:from>
      <xdr:col>2</xdr:col>
      <xdr:colOff>152400</xdr:colOff>
      <xdr:row>17</xdr:row>
      <xdr:rowOff>7620</xdr:rowOff>
    </xdr:from>
    <xdr:to>
      <xdr:col>9</xdr:col>
      <xdr:colOff>563880</xdr:colOff>
      <xdr:row>25</xdr:row>
      <xdr:rowOff>121920</xdr:rowOff>
    </xdr:to>
    <xdr:sp macro="" textlink="">
      <xdr:nvSpPr>
        <xdr:cNvPr id="4" name="TextBox 3">
          <a:extLst>
            <a:ext uri="{FF2B5EF4-FFF2-40B4-BE49-F238E27FC236}">
              <a16:creationId xmlns:a16="http://schemas.microsoft.com/office/drawing/2014/main" id="{FF676DDF-6688-456E-9FA5-2065E7192931}"/>
            </a:ext>
          </a:extLst>
        </xdr:cNvPr>
        <xdr:cNvSpPr txBox="1"/>
      </xdr:nvSpPr>
      <xdr:spPr>
        <a:xfrm>
          <a:off x="3169920" y="3162300"/>
          <a:ext cx="4678680" cy="1577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H0: Male</a:t>
          </a:r>
          <a:r>
            <a:rPr lang="en-US" sz="1100" baseline="0">
              <a:solidFill>
                <a:schemeClr val="dk1"/>
              </a:solidFill>
              <a:effectLst/>
              <a:latin typeface="+mn-lt"/>
              <a:ea typeface="+mn-ea"/>
              <a:cs typeface="+mn-cs"/>
            </a:rPr>
            <a:t> educational attainment is similar to the population</a:t>
          </a:r>
          <a:endParaRPr lang="en-US">
            <a:effectLst/>
          </a:endParaRPr>
        </a:p>
        <a:p>
          <a:r>
            <a:rPr lang="en-US" sz="1100">
              <a:solidFill>
                <a:schemeClr val="dk1"/>
              </a:solidFill>
              <a:effectLst/>
              <a:latin typeface="+mn-lt"/>
              <a:ea typeface="+mn-ea"/>
              <a:cs typeface="+mn-cs"/>
            </a:rPr>
            <a:t>H1: Male educational</a:t>
          </a:r>
          <a:r>
            <a:rPr lang="en-US" sz="1100" baseline="0">
              <a:solidFill>
                <a:schemeClr val="dk1"/>
              </a:solidFill>
              <a:effectLst/>
              <a:latin typeface="+mn-lt"/>
              <a:ea typeface="+mn-ea"/>
              <a:cs typeface="+mn-cs"/>
            </a:rPr>
            <a:t> attainement is different from the population</a:t>
          </a:r>
          <a:endParaRPr lang="en-US">
            <a:effectLst/>
          </a:endParaRPr>
        </a:p>
        <a:p>
          <a:endParaRPr lang="en-US" sz="1100"/>
        </a:p>
        <a:p>
          <a:r>
            <a:rPr lang="en-US" sz="1100" baseline="0">
              <a:solidFill>
                <a:schemeClr val="dk1"/>
              </a:solidFill>
              <a:effectLst/>
              <a:latin typeface="+mn-lt"/>
              <a:ea typeface="+mn-ea"/>
              <a:cs typeface="+mn-cs"/>
            </a:rPr>
            <a:t>The P-value is less than alpha (.05) therefore we reject the null hypothesis. The male educational attainment is different from the population.  The male sample for educational attainment of those without an associates/higher is not representative of the total population.</a:t>
          </a:r>
          <a:endParaRPr lang="en-US" sz="1100"/>
        </a:p>
      </xdr:txBody>
    </xdr:sp>
    <xdr:clientData/>
  </xdr:twoCellAnchor>
  <xdr:twoCellAnchor>
    <xdr:from>
      <xdr:col>2</xdr:col>
      <xdr:colOff>91440</xdr:colOff>
      <xdr:row>30</xdr:row>
      <xdr:rowOff>175260</xdr:rowOff>
    </xdr:from>
    <xdr:to>
      <xdr:col>9</xdr:col>
      <xdr:colOff>563880</xdr:colOff>
      <xdr:row>39</xdr:row>
      <xdr:rowOff>22860</xdr:rowOff>
    </xdr:to>
    <xdr:sp macro="" textlink="">
      <xdr:nvSpPr>
        <xdr:cNvPr id="5" name="TextBox 4">
          <a:extLst>
            <a:ext uri="{FF2B5EF4-FFF2-40B4-BE49-F238E27FC236}">
              <a16:creationId xmlns:a16="http://schemas.microsoft.com/office/drawing/2014/main" id="{2A333170-E9F6-4394-90A9-149DE7050A62}"/>
            </a:ext>
          </a:extLst>
        </xdr:cNvPr>
        <xdr:cNvSpPr txBox="1"/>
      </xdr:nvSpPr>
      <xdr:spPr>
        <a:xfrm>
          <a:off x="3108960" y="5707380"/>
          <a:ext cx="4739640"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H0: Male</a:t>
          </a:r>
          <a:r>
            <a:rPr lang="en-US" sz="1100" baseline="0">
              <a:solidFill>
                <a:schemeClr val="dk1"/>
              </a:solidFill>
              <a:effectLst/>
              <a:latin typeface="+mn-lt"/>
              <a:ea typeface="+mn-ea"/>
              <a:cs typeface="+mn-cs"/>
            </a:rPr>
            <a:t> educational attainment is similar to the population</a:t>
          </a:r>
          <a:endParaRPr lang="en-US">
            <a:effectLst/>
          </a:endParaRPr>
        </a:p>
        <a:p>
          <a:r>
            <a:rPr lang="en-US" sz="1100">
              <a:solidFill>
                <a:schemeClr val="dk1"/>
              </a:solidFill>
              <a:effectLst/>
              <a:latin typeface="+mn-lt"/>
              <a:ea typeface="+mn-ea"/>
              <a:cs typeface="+mn-cs"/>
            </a:rPr>
            <a:t>H1: Male educational</a:t>
          </a:r>
          <a:r>
            <a:rPr lang="en-US" sz="1100" baseline="0">
              <a:solidFill>
                <a:schemeClr val="dk1"/>
              </a:solidFill>
              <a:effectLst/>
              <a:latin typeface="+mn-lt"/>
              <a:ea typeface="+mn-ea"/>
              <a:cs typeface="+mn-cs"/>
            </a:rPr>
            <a:t> attainement is different from the population</a:t>
          </a:r>
        </a:p>
        <a:p>
          <a:endParaRPr lang="en-US">
            <a:effectLst/>
          </a:endParaRPr>
        </a:p>
        <a:p>
          <a:r>
            <a:rPr lang="en-US" sz="1100" baseline="0">
              <a:solidFill>
                <a:schemeClr val="dk1"/>
              </a:solidFill>
              <a:effectLst/>
              <a:latin typeface="+mn-lt"/>
              <a:ea typeface="+mn-ea"/>
              <a:cs typeface="+mn-cs"/>
            </a:rPr>
            <a:t>The P-value is less than alpha (.05) therefore we reject the null hypothesis. The male educational attainment is different from the population. The male sample for educational attainment of those with a High School degree and some college is not representative of the total population.    (ASK WHY)</a:t>
          </a:r>
          <a:endParaRPr lang="en-US" sz="1100"/>
        </a:p>
      </xdr:txBody>
    </xdr:sp>
    <xdr:clientData/>
  </xdr:twoCellAnchor>
  <xdr:twoCellAnchor>
    <xdr:from>
      <xdr:col>2</xdr:col>
      <xdr:colOff>205740</xdr:colOff>
      <xdr:row>45</xdr:row>
      <xdr:rowOff>0</xdr:rowOff>
    </xdr:from>
    <xdr:to>
      <xdr:col>9</xdr:col>
      <xdr:colOff>426720</xdr:colOff>
      <xdr:row>54</xdr:row>
      <xdr:rowOff>167640</xdr:rowOff>
    </xdr:to>
    <xdr:sp macro="" textlink="">
      <xdr:nvSpPr>
        <xdr:cNvPr id="6" name="TextBox 5">
          <a:extLst>
            <a:ext uri="{FF2B5EF4-FFF2-40B4-BE49-F238E27FC236}">
              <a16:creationId xmlns:a16="http://schemas.microsoft.com/office/drawing/2014/main" id="{E406D31A-2E61-4BDD-8D06-56894F097728}"/>
            </a:ext>
          </a:extLst>
        </xdr:cNvPr>
        <xdr:cNvSpPr txBox="1"/>
      </xdr:nvSpPr>
      <xdr:spPr>
        <a:xfrm>
          <a:off x="3223260" y="8275320"/>
          <a:ext cx="448818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H0: Male</a:t>
          </a:r>
          <a:r>
            <a:rPr lang="en-US" sz="1100" baseline="0">
              <a:solidFill>
                <a:schemeClr val="dk1"/>
              </a:solidFill>
              <a:effectLst/>
              <a:latin typeface="+mn-lt"/>
              <a:ea typeface="+mn-ea"/>
              <a:cs typeface="+mn-cs"/>
            </a:rPr>
            <a:t> educational attainment is similar to the population</a:t>
          </a:r>
          <a:endParaRPr lang="en-US">
            <a:effectLst/>
          </a:endParaRPr>
        </a:p>
        <a:p>
          <a:r>
            <a:rPr lang="en-US" sz="1100">
              <a:solidFill>
                <a:schemeClr val="dk1"/>
              </a:solidFill>
              <a:effectLst/>
              <a:latin typeface="+mn-lt"/>
              <a:ea typeface="+mn-ea"/>
              <a:cs typeface="+mn-cs"/>
            </a:rPr>
            <a:t>H1: Male educational</a:t>
          </a:r>
          <a:r>
            <a:rPr lang="en-US" sz="1100" baseline="0">
              <a:solidFill>
                <a:schemeClr val="dk1"/>
              </a:solidFill>
              <a:effectLst/>
              <a:latin typeface="+mn-lt"/>
              <a:ea typeface="+mn-ea"/>
              <a:cs typeface="+mn-cs"/>
            </a:rPr>
            <a:t> attainement is different from the population</a:t>
          </a:r>
          <a:endParaRPr lang="en-US">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P-value is less than alpha (.05) therefore we reject the null hypothesis. The male educational attainment is different from the population. The male sample for educational attainment of those with no HS degree is not representative of the total population.</a:t>
          </a:r>
          <a:endParaRPr lang="en-US" sz="1100"/>
        </a:p>
      </xdr:txBody>
    </xdr:sp>
    <xdr:clientData/>
  </xdr:twoCellAnchor>
  <xdr:twoCellAnchor>
    <xdr:from>
      <xdr:col>2</xdr:col>
      <xdr:colOff>289560</xdr:colOff>
      <xdr:row>58</xdr:row>
      <xdr:rowOff>167640</xdr:rowOff>
    </xdr:from>
    <xdr:to>
      <xdr:col>9</xdr:col>
      <xdr:colOff>525780</xdr:colOff>
      <xdr:row>69</xdr:row>
      <xdr:rowOff>144780</xdr:rowOff>
    </xdr:to>
    <xdr:sp macro="" textlink="">
      <xdr:nvSpPr>
        <xdr:cNvPr id="7" name="TextBox 6">
          <a:extLst>
            <a:ext uri="{FF2B5EF4-FFF2-40B4-BE49-F238E27FC236}">
              <a16:creationId xmlns:a16="http://schemas.microsoft.com/office/drawing/2014/main" id="{935030EF-0A60-4C5F-B339-A0E73524AC28}"/>
            </a:ext>
          </a:extLst>
        </xdr:cNvPr>
        <xdr:cNvSpPr txBox="1"/>
      </xdr:nvSpPr>
      <xdr:spPr>
        <a:xfrm>
          <a:off x="3307080" y="10820400"/>
          <a:ext cx="4503420" cy="1988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H0: Male</a:t>
          </a:r>
          <a:r>
            <a:rPr lang="en-US" sz="1100" baseline="0">
              <a:solidFill>
                <a:schemeClr val="dk1"/>
              </a:solidFill>
              <a:effectLst/>
              <a:latin typeface="+mn-lt"/>
              <a:ea typeface="+mn-ea"/>
              <a:cs typeface="+mn-cs"/>
            </a:rPr>
            <a:t> educational attainment is similar to the population</a:t>
          </a:r>
          <a:endParaRPr lang="en-US">
            <a:effectLst/>
          </a:endParaRPr>
        </a:p>
        <a:p>
          <a:r>
            <a:rPr lang="en-US" sz="1100">
              <a:solidFill>
                <a:schemeClr val="dk1"/>
              </a:solidFill>
              <a:effectLst/>
              <a:latin typeface="+mn-lt"/>
              <a:ea typeface="+mn-ea"/>
              <a:cs typeface="+mn-cs"/>
            </a:rPr>
            <a:t>H1: Male educational</a:t>
          </a:r>
          <a:r>
            <a:rPr lang="en-US" sz="1100" baseline="0">
              <a:solidFill>
                <a:schemeClr val="dk1"/>
              </a:solidFill>
              <a:effectLst/>
              <a:latin typeface="+mn-lt"/>
              <a:ea typeface="+mn-ea"/>
              <a:cs typeface="+mn-cs"/>
            </a:rPr>
            <a:t> attainement is different from the population</a:t>
          </a:r>
        </a:p>
        <a:p>
          <a:endParaRPr lang="en-US">
            <a:effectLst/>
          </a:endParaRPr>
        </a:p>
        <a:p>
          <a:pPr eaLnBrk="1" fontAlgn="auto" latinLnBrk="0" hangingPunct="1"/>
          <a:r>
            <a:rPr lang="en-US" sz="1100" baseline="0">
              <a:solidFill>
                <a:schemeClr val="dk1"/>
              </a:solidFill>
              <a:effectLst/>
              <a:latin typeface="+mn-lt"/>
              <a:ea typeface="+mn-ea"/>
              <a:cs typeface="+mn-cs"/>
            </a:rPr>
            <a:t>The P-value is less than alpha (.05) therefore we reject the null hypothesis. The male educational attainment is different from the population. The male sample for educational attainment of those with Masters/PhDs are not represetative of the popuation.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l%20Dataset%20Sipu%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proportions"/>
      <sheetName val="Population Earnings"/>
      <sheetName val="MALES"/>
      <sheetName val="Demographic earnings"/>
      <sheetName val="RACE MEAN OUTPUT"/>
      <sheetName val="RACE MEAN ADV OUTPUT"/>
      <sheetName val="RACE MEAN BACH OUTPUT"/>
      <sheetName val="race income bach and adv"/>
      <sheetName val="gender degree regression"/>
      <sheetName val="gender degree"/>
      <sheetName val="GENDER DEGREE RACE REGRESSION"/>
      <sheetName val="DROP ONE VARIABLE"/>
      <sheetName val="GENDER DEGREE RACE"/>
      <sheetName val="Population Educational Attain"/>
      <sheetName val="Sexes educational attain"/>
      <sheetName val="WhitesOnly"/>
      <sheetName val="Blacks Only"/>
      <sheetName val="Hispanics Only"/>
      <sheetName val="Asians"/>
      <sheetName val="Characteristics and education"/>
    </sheetNames>
    <sheetDataSet>
      <sheetData sheetId="0"/>
      <sheetData sheetId="1"/>
      <sheetData sheetId="2"/>
      <sheetData sheetId="3"/>
      <sheetData sheetId="4"/>
      <sheetData sheetId="5"/>
      <sheetData sheetId="6"/>
      <sheetData sheetId="7">
        <row r="2">
          <cell r="D2">
            <v>0</v>
          </cell>
          <cell r="E2">
            <v>0</v>
          </cell>
          <cell r="F2">
            <v>0</v>
          </cell>
          <cell r="G2">
            <v>41</v>
          </cell>
        </row>
        <row r="3">
          <cell r="D3">
            <v>0</v>
          </cell>
          <cell r="E3">
            <v>0</v>
          </cell>
          <cell r="F3">
            <v>0</v>
          </cell>
          <cell r="G3">
            <v>40</v>
          </cell>
        </row>
        <row r="4">
          <cell r="D4">
            <v>0</v>
          </cell>
          <cell r="E4">
            <v>0</v>
          </cell>
          <cell r="F4">
            <v>0</v>
          </cell>
          <cell r="G4">
            <v>39</v>
          </cell>
        </row>
        <row r="5">
          <cell r="D5">
            <v>0</v>
          </cell>
          <cell r="E5">
            <v>0</v>
          </cell>
          <cell r="F5">
            <v>0</v>
          </cell>
          <cell r="G5">
            <v>38</v>
          </cell>
        </row>
        <row r="6">
          <cell r="D6">
            <v>0</v>
          </cell>
          <cell r="E6">
            <v>0</v>
          </cell>
          <cell r="F6">
            <v>0</v>
          </cell>
          <cell r="G6">
            <v>37</v>
          </cell>
        </row>
        <row r="7">
          <cell r="D7">
            <v>0</v>
          </cell>
          <cell r="E7">
            <v>0</v>
          </cell>
          <cell r="F7">
            <v>0</v>
          </cell>
          <cell r="G7">
            <v>36</v>
          </cell>
        </row>
        <row r="8">
          <cell r="D8">
            <v>0</v>
          </cell>
          <cell r="E8">
            <v>0</v>
          </cell>
          <cell r="F8">
            <v>0</v>
          </cell>
          <cell r="G8">
            <v>35</v>
          </cell>
        </row>
        <row r="9">
          <cell r="D9">
            <v>0</v>
          </cell>
          <cell r="E9">
            <v>0</v>
          </cell>
          <cell r="F9">
            <v>0</v>
          </cell>
          <cell r="G9">
            <v>34</v>
          </cell>
        </row>
        <row r="10">
          <cell r="D10">
            <v>0</v>
          </cell>
          <cell r="E10">
            <v>0</v>
          </cell>
          <cell r="F10">
            <v>0</v>
          </cell>
          <cell r="G10">
            <v>33</v>
          </cell>
        </row>
        <row r="11">
          <cell r="D11">
            <v>0</v>
          </cell>
          <cell r="E11">
            <v>0</v>
          </cell>
          <cell r="F11">
            <v>0</v>
          </cell>
          <cell r="G11">
            <v>32</v>
          </cell>
        </row>
        <row r="12">
          <cell r="D12">
            <v>0</v>
          </cell>
          <cell r="E12">
            <v>0</v>
          </cell>
          <cell r="F12">
            <v>0</v>
          </cell>
          <cell r="G12">
            <v>31</v>
          </cell>
        </row>
        <row r="13">
          <cell r="D13">
            <v>0</v>
          </cell>
          <cell r="E13">
            <v>0</v>
          </cell>
          <cell r="F13">
            <v>0</v>
          </cell>
          <cell r="G13">
            <v>30</v>
          </cell>
        </row>
        <row r="14">
          <cell r="D14">
            <v>0</v>
          </cell>
          <cell r="E14">
            <v>0</v>
          </cell>
          <cell r="F14">
            <v>0</v>
          </cell>
          <cell r="G14">
            <v>29</v>
          </cell>
        </row>
        <row r="15">
          <cell r="D15">
            <v>0</v>
          </cell>
          <cell r="E15">
            <v>0</v>
          </cell>
          <cell r="F15">
            <v>0</v>
          </cell>
          <cell r="G15">
            <v>28</v>
          </cell>
        </row>
        <row r="16">
          <cell r="D16">
            <v>0</v>
          </cell>
          <cell r="E16">
            <v>0</v>
          </cell>
          <cell r="F16">
            <v>0</v>
          </cell>
          <cell r="G16">
            <v>27</v>
          </cell>
        </row>
        <row r="17">
          <cell r="D17">
            <v>0</v>
          </cell>
          <cell r="E17">
            <v>0</v>
          </cell>
          <cell r="F17">
            <v>0</v>
          </cell>
          <cell r="G17">
            <v>26</v>
          </cell>
        </row>
        <row r="18">
          <cell r="D18">
            <v>0</v>
          </cell>
          <cell r="E18">
            <v>0</v>
          </cell>
          <cell r="F18">
            <v>0</v>
          </cell>
          <cell r="G18">
            <v>25</v>
          </cell>
        </row>
        <row r="19">
          <cell r="D19">
            <v>0</v>
          </cell>
          <cell r="E19">
            <v>0</v>
          </cell>
          <cell r="F19">
            <v>0</v>
          </cell>
          <cell r="G19">
            <v>24</v>
          </cell>
        </row>
        <row r="20">
          <cell r="D20">
            <v>0</v>
          </cell>
          <cell r="E20">
            <v>0</v>
          </cell>
          <cell r="F20">
            <v>0</v>
          </cell>
          <cell r="G20">
            <v>23</v>
          </cell>
        </row>
        <row r="21">
          <cell r="D21">
            <v>0</v>
          </cell>
          <cell r="E21">
            <v>0</v>
          </cell>
          <cell r="F21">
            <v>0</v>
          </cell>
          <cell r="G21">
            <v>22</v>
          </cell>
        </row>
        <row r="22">
          <cell r="D22">
            <v>0</v>
          </cell>
          <cell r="E22">
            <v>0</v>
          </cell>
          <cell r="F22">
            <v>0</v>
          </cell>
          <cell r="G22">
            <v>21</v>
          </cell>
        </row>
        <row r="23">
          <cell r="D23">
            <v>0</v>
          </cell>
          <cell r="E23">
            <v>0</v>
          </cell>
          <cell r="F23">
            <v>0</v>
          </cell>
          <cell r="G23">
            <v>20</v>
          </cell>
        </row>
        <row r="24">
          <cell r="D24">
            <v>0</v>
          </cell>
          <cell r="E24">
            <v>0</v>
          </cell>
          <cell r="F24">
            <v>0</v>
          </cell>
          <cell r="G24">
            <v>19</v>
          </cell>
        </row>
        <row r="25">
          <cell r="D25">
            <v>0</v>
          </cell>
          <cell r="E25">
            <v>0</v>
          </cell>
          <cell r="F25">
            <v>0</v>
          </cell>
          <cell r="G25">
            <v>18</v>
          </cell>
        </row>
        <row r="26">
          <cell r="D26">
            <v>0</v>
          </cell>
          <cell r="E26">
            <v>0</v>
          </cell>
          <cell r="F26">
            <v>0</v>
          </cell>
          <cell r="G26">
            <v>17</v>
          </cell>
        </row>
        <row r="27">
          <cell r="D27">
            <v>0</v>
          </cell>
          <cell r="E27">
            <v>0</v>
          </cell>
          <cell r="F27">
            <v>0</v>
          </cell>
          <cell r="G27">
            <v>16</v>
          </cell>
        </row>
        <row r="28">
          <cell r="D28">
            <v>0</v>
          </cell>
          <cell r="E28">
            <v>0</v>
          </cell>
          <cell r="F28">
            <v>0</v>
          </cell>
          <cell r="G28">
            <v>15</v>
          </cell>
        </row>
        <row r="29">
          <cell r="D29">
            <v>0</v>
          </cell>
          <cell r="E29">
            <v>0</v>
          </cell>
          <cell r="F29">
            <v>0</v>
          </cell>
          <cell r="G29">
            <v>14</v>
          </cell>
        </row>
        <row r="30">
          <cell r="D30">
            <v>0</v>
          </cell>
          <cell r="E30">
            <v>0</v>
          </cell>
          <cell r="F30">
            <v>0</v>
          </cell>
          <cell r="G30">
            <v>13</v>
          </cell>
        </row>
        <row r="31">
          <cell r="D31">
            <v>0</v>
          </cell>
          <cell r="E31">
            <v>0</v>
          </cell>
          <cell r="F31">
            <v>0</v>
          </cell>
          <cell r="G31">
            <v>12</v>
          </cell>
        </row>
        <row r="32">
          <cell r="D32">
            <v>0</v>
          </cell>
          <cell r="E32">
            <v>0</v>
          </cell>
          <cell r="F32">
            <v>0</v>
          </cell>
          <cell r="G32">
            <v>11</v>
          </cell>
        </row>
        <row r="33">
          <cell r="D33">
            <v>0</v>
          </cell>
          <cell r="E33">
            <v>0</v>
          </cell>
          <cell r="F33">
            <v>0</v>
          </cell>
          <cell r="G33">
            <v>10</v>
          </cell>
        </row>
        <row r="34">
          <cell r="D34">
            <v>0</v>
          </cell>
          <cell r="E34">
            <v>0</v>
          </cell>
          <cell r="F34">
            <v>0</v>
          </cell>
          <cell r="G34">
            <v>9</v>
          </cell>
        </row>
        <row r="35">
          <cell r="D35">
            <v>0</v>
          </cell>
          <cell r="E35">
            <v>0</v>
          </cell>
          <cell r="F35">
            <v>0</v>
          </cell>
          <cell r="G35">
            <v>8</v>
          </cell>
        </row>
        <row r="36">
          <cell r="D36">
            <v>0</v>
          </cell>
          <cell r="E36">
            <v>0</v>
          </cell>
          <cell r="F36">
            <v>0</v>
          </cell>
          <cell r="G36">
            <v>7</v>
          </cell>
        </row>
        <row r="37">
          <cell r="D37">
            <v>0</v>
          </cell>
          <cell r="E37">
            <v>0</v>
          </cell>
          <cell r="F37">
            <v>0</v>
          </cell>
          <cell r="G37">
            <v>6</v>
          </cell>
        </row>
        <row r="38">
          <cell r="D38">
            <v>0</v>
          </cell>
          <cell r="E38">
            <v>0</v>
          </cell>
          <cell r="F38">
            <v>0</v>
          </cell>
          <cell r="G38">
            <v>5</v>
          </cell>
        </row>
        <row r="39">
          <cell r="D39">
            <v>0</v>
          </cell>
          <cell r="E39">
            <v>0</v>
          </cell>
          <cell r="F39">
            <v>0</v>
          </cell>
          <cell r="G39">
            <v>4</v>
          </cell>
        </row>
        <row r="40">
          <cell r="D40">
            <v>0</v>
          </cell>
          <cell r="E40">
            <v>0</v>
          </cell>
          <cell r="F40">
            <v>0</v>
          </cell>
          <cell r="G40">
            <v>3</v>
          </cell>
        </row>
        <row r="41">
          <cell r="D41">
            <v>0</v>
          </cell>
          <cell r="E41">
            <v>0</v>
          </cell>
          <cell r="F41">
            <v>0</v>
          </cell>
          <cell r="G41">
            <v>2</v>
          </cell>
        </row>
        <row r="42">
          <cell r="D42">
            <v>0</v>
          </cell>
          <cell r="E42">
            <v>0</v>
          </cell>
          <cell r="F42">
            <v>0</v>
          </cell>
          <cell r="G42">
            <v>1</v>
          </cell>
        </row>
        <row r="43">
          <cell r="D43">
            <v>0</v>
          </cell>
          <cell r="E43">
            <v>0</v>
          </cell>
          <cell r="F43">
            <v>0</v>
          </cell>
          <cell r="G43">
            <v>41</v>
          </cell>
        </row>
        <row r="44">
          <cell r="D44">
            <v>0</v>
          </cell>
          <cell r="E44">
            <v>0</v>
          </cell>
          <cell r="F44">
            <v>0</v>
          </cell>
          <cell r="G44">
            <v>40</v>
          </cell>
        </row>
        <row r="45">
          <cell r="D45">
            <v>0</v>
          </cell>
          <cell r="E45">
            <v>0</v>
          </cell>
          <cell r="F45">
            <v>0</v>
          </cell>
          <cell r="G45">
            <v>39</v>
          </cell>
        </row>
        <row r="46">
          <cell r="D46">
            <v>0</v>
          </cell>
          <cell r="E46">
            <v>0</v>
          </cell>
          <cell r="F46">
            <v>0</v>
          </cell>
          <cell r="G46">
            <v>38</v>
          </cell>
        </row>
        <row r="47">
          <cell r="D47">
            <v>0</v>
          </cell>
          <cell r="E47">
            <v>0</v>
          </cell>
          <cell r="F47">
            <v>0</v>
          </cell>
          <cell r="G47">
            <v>37</v>
          </cell>
        </row>
        <row r="48">
          <cell r="D48">
            <v>0</v>
          </cell>
          <cell r="E48">
            <v>0</v>
          </cell>
          <cell r="F48">
            <v>0</v>
          </cell>
          <cell r="G48">
            <v>36</v>
          </cell>
        </row>
        <row r="49">
          <cell r="D49">
            <v>0</v>
          </cell>
          <cell r="E49">
            <v>0</v>
          </cell>
          <cell r="F49">
            <v>0</v>
          </cell>
          <cell r="G49">
            <v>35</v>
          </cell>
        </row>
        <row r="50">
          <cell r="D50">
            <v>0</v>
          </cell>
          <cell r="E50">
            <v>0</v>
          </cell>
          <cell r="F50">
            <v>0</v>
          </cell>
          <cell r="G50">
            <v>34</v>
          </cell>
        </row>
        <row r="51">
          <cell r="D51">
            <v>0</v>
          </cell>
          <cell r="E51">
            <v>0</v>
          </cell>
          <cell r="F51">
            <v>0</v>
          </cell>
          <cell r="G51">
            <v>33</v>
          </cell>
        </row>
        <row r="52">
          <cell r="D52">
            <v>0</v>
          </cell>
          <cell r="E52">
            <v>0</v>
          </cell>
          <cell r="F52">
            <v>0</v>
          </cell>
          <cell r="G52">
            <v>32</v>
          </cell>
        </row>
        <row r="53">
          <cell r="D53">
            <v>0</v>
          </cell>
          <cell r="E53">
            <v>0</v>
          </cell>
          <cell r="F53">
            <v>0</v>
          </cell>
          <cell r="G53">
            <v>31</v>
          </cell>
        </row>
        <row r="54">
          <cell r="D54">
            <v>0</v>
          </cell>
          <cell r="E54">
            <v>0</v>
          </cell>
          <cell r="F54">
            <v>0</v>
          </cell>
          <cell r="G54">
            <v>30</v>
          </cell>
        </row>
        <row r="55">
          <cell r="D55">
            <v>0</v>
          </cell>
          <cell r="E55">
            <v>0</v>
          </cell>
          <cell r="F55">
            <v>0</v>
          </cell>
          <cell r="G55">
            <v>29</v>
          </cell>
        </row>
        <row r="56">
          <cell r="D56">
            <v>0</v>
          </cell>
          <cell r="E56">
            <v>0</v>
          </cell>
          <cell r="F56">
            <v>0</v>
          </cell>
          <cell r="G56">
            <v>28</v>
          </cell>
        </row>
        <row r="57">
          <cell r="D57">
            <v>0</v>
          </cell>
          <cell r="E57">
            <v>0</v>
          </cell>
          <cell r="F57">
            <v>0</v>
          </cell>
          <cell r="G57">
            <v>27</v>
          </cell>
        </row>
        <row r="58">
          <cell r="D58">
            <v>0</v>
          </cell>
          <cell r="E58">
            <v>0</v>
          </cell>
          <cell r="F58">
            <v>0</v>
          </cell>
          <cell r="G58">
            <v>26</v>
          </cell>
        </row>
        <row r="59">
          <cell r="D59">
            <v>0</v>
          </cell>
          <cell r="E59">
            <v>0</v>
          </cell>
          <cell r="F59">
            <v>0</v>
          </cell>
          <cell r="G59">
            <v>25</v>
          </cell>
        </row>
        <row r="60">
          <cell r="D60">
            <v>0</v>
          </cell>
          <cell r="E60">
            <v>0</v>
          </cell>
          <cell r="F60">
            <v>0</v>
          </cell>
          <cell r="G60">
            <v>24</v>
          </cell>
        </row>
        <row r="61">
          <cell r="D61">
            <v>1</v>
          </cell>
          <cell r="E61">
            <v>0</v>
          </cell>
          <cell r="F61">
            <v>0</v>
          </cell>
          <cell r="G61">
            <v>41</v>
          </cell>
        </row>
        <row r="62">
          <cell r="D62">
            <v>1</v>
          </cell>
          <cell r="E62">
            <v>0</v>
          </cell>
          <cell r="F62">
            <v>0</v>
          </cell>
          <cell r="G62">
            <v>40</v>
          </cell>
        </row>
        <row r="63">
          <cell r="D63">
            <v>1</v>
          </cell>
          <cell r="E63">
            <v>0</v>
          </cell>
          <cell r="F63">
            <v>0</v>
          </cell>
          <cell r="G63">
            <v>39</v>
          </cell>
        </row>
        <row r="64">
          <cell r="D64">
            <v>1</v>
          </cell>
          <cell r="E64">
            <v>0</v>
          </cell>
          <cell r="F64">
            <v>0</v>
          </cell>
          <cell r="G64">
            <v>38</v>
          </cell>
        </row>
        <row r="65">
          <cell r="D65">
            <v>1</v>
          </cell>
          <cell r="E65">
            <v>0</v>
          </cell>
          <cell r="F65">
            <v>0</v>
          </cell>
          <cell r="G65">
            <v>37</v>
          </cell>
        </row>
        <row r="66">
          <cell r="D66">
            <v>1</v>
          </cell>
          <cell r="E66">
            <v>0</v>
          </cell>
          <cell r="F66">
            <v>0</v>
          </cell>
          <cell r="G66">
            <v>36</v>
          </cell>
        </row>
        <row r="67">
          <cell r="D67">
            <v>1</v>
          </cell>
          <cell r="E67">
            <v>0</v>
          </cell>
          <cell r="F67">
            <v>0</v>
          </cell>
          <cell r="G67">
            <v>35</v>
          </cell>
        </row>
        <row r="68">
          <cell r="D68">
            <v>1</v>
          </cell>
          <cell r="E68">
            <v>0</v>
          </cell>
          <cell r="F68">
            <v>0</v>
          </cell>
          <cell r="G68">
            <v>34</v>
          </cell>
        </row>
        <row r="69">
          <cell r="D69">
            <v>1</v>
          </cell>
          <cell r="E69">
            <v>0</v>
          </cell>
          <cell r="F69">
            <v>0</v>
          </cell>
          <cell r="G69">
            <v>33</v>
          </cell>
        </row>
        <row r="70">
          <cell r="D70">
            <v>1</v>
          </cell>
          <cell r="E70">
            <v>0</v>
          </cell>
          <cell r="F70">
            <v>0</v>
          </cell>
          <cell r="G70">
            <v>32</v>
          </cell>
        </row>
        <row r="71">
          <cell r="D71">
            <v>1</v>
          </cell>
          <cell r="E71">
            <v>0</v>
          </cell>
          <cell r="F71">
            <v>0</v>
          </cell>
          <cell r="G71">
            <v>31</v>
          </cell>
        </row>
        <row r="72">
          <cell r="D72">
            <v>1</v>
          </cell>
          <cell r="E72">
            <v>0</v>
          </cell>
          <cell r="F72">
            <v>0</v>
          </cell>
          <cell r="G72">
            <v>30</v>
          </cell>
        </row>
        <row r="73">
          <cell r="D73">
            <v>1</v>
          </cell>
          <cell r="E73">
            <v>0</v>
          </cell>
          <cell r="F73">
            <v>0</v>
          </cell>
          <cell r="G73">
            <v>29</v>
          </cell>
        </row>
        <row r="74">
          <cell r="D74">
            <v>1</v>
          </cell>
          <cell r="E74">
            <v>0</v>
          </cell>
          <cell r="F74">
            <v>0</v>
          </cell>
          <cell r="G74">
            <v>28</v>
          </cell>
        </row>
        <row r="75">
          <cell r="D75">
            <v>1</v>
          </cell>
          <cell r="E75">
            <v>0</v>
          </cell>
          <cell r="F75">
            <v>0</v>
          </cell>
          <cell r="G75">
            <v>27</v>
          </cell>
        </row>
        <row r="76">
          <cell r="D76">
            <v>1</v>
          </cell>
          <cell r="E76">
            <v>0</v>
          </cell>
          <cell r="F76">
            <v>0</v>
          </cell>
          <cell r="G76">
            <v>26</v>
          </cell>
        </row>
        <row r="77">
          <cell r="D77">
            <v>1</v>
          </cell>
          <cell r="E77">
            <v>0</v>
          </cell>
          <cell r="F77">
            <v>0</v>
          </cell>
          <cell r="G77">
            <v>25</v>
          </cell>
        </row>
        <row r="78">
          <cell r="D78">
            <v>1</v>
          </cell>
          <cell r="E78">
            <v>0</v>
          </cell>
          <cell r="F78">
            <v>0</v>
          </cell>
          <cell r="G78">
            <v>24</v>
          </cell>
        </row>
        <row r="79">
          <cell r="D79">
            <v>1</v>
          </cell>
          <cell r="E79">
            <v>0</v>
          </cell>
          <cell r="F79">
            <v>0</v>
          </cell>
          <cell r="G79">
            <v>23</v>
          </cell>
        </row>
        <row r="80">
          <cell r="D80">
            <v>1</v>
          </cell>
          <cell r="E80">
            <v>0</v>
          </cell>
          <cell r="F80">
            <v>0</v>
          </cell>
          <cell r="G80">
            <v>22</v>
          </cell>
        </row>
        <row r="81">
          <cell r="D81">
            <v>1</v>
          </cell>
          <cell r="E81">
            <v>0</v>
          </cell>
          <cell r="F81">
            <v>0</v>
          </cell>
          <cell r="G81">
            <v>21</v>
          </cell>
        </row>
        <row r="82">
          <cell r="D82">
            <v>1</v>
          </cell>
          <cell r="E82">
            <v>0</v>
          </cell>
          <cell r="F82">
            <v>0</v>
          </cell>
          <cell r="G82">
            <v>20</v>
          </cell>
        </row>
        <row r="83">
          <cell r="D83">
            <v>1</v>
          </cell>
          <cell r="E83">
            <v>0</v>
          </cell>
          <cell r="F83">
            <v>0</v>
          </cell>
          <cell r="G83">
            <v>19</v>
          </cell>
        </row>
        <row r="84">
          <cell r="D84">
            <v>1</v>
          </cell>
          <cell r="E84">
            <v>0</v>
          </cell>
          <cell r="F84">
            <v>0</v>
          </cell>
          <cell r="G84">
            <v>18</v>
          </cell>
        </row>
        <row r="85">
          <cell r="D85">
            <v>1</v>
          </cell>
          <cell r="E85">
            <v>0</v>
          </cell>
          <cell r="F85">
            <v>0</v>
          </cell>
          <cell r="G85">
            <v>17</v>
          </cell>
        </row>
        <row r="86">
          <cell r="D86">
            <v>1</v>
          </cell>
          <cell r="E86">
            <v>0</v>
          </cell>
          <cell r="F86">
            <v>0</v>
          </cell>
          <cell r="G86">
            <v>16</v>
          </cell>
        </row>
        <row r="87">
          <cell r="D87">
            <v>1</v>
          </cell>
          <cell r="E87">
            <v>0</v>
          </cell>
          <cell r="F87">
            <v>0</v>
          </cell>
          <cell r="G87">
            <v>15</v>
          </cell>
        </row>
        <row r="88">
          <cell r="D88">
            <v>1</v>
          </cell>
          <cell r="E88">
            <v>0</v>
          </cell>
          <cell r="F88">
            <v>0</v>
          </cell>
          <cell r="G88">
            <v>14</v>
          </cell>
        </row>
        <row r="89">
          <cell r="D89">
            <v>1</v>
          </cell>
          <cell r="E89">
            <v>0</v>
          </cell>
          <cell r="F89">
            <v>0</v>
          </cell>
          <cell r="G89">
            <v>13</v>
          </cell>
        </row>
        <row r="90">
          <cell r="D90">
            <v>1</v>
          </cell>
          <cell r="E90">
            <v>0</v>
          </cell>
          <cell r="F90">
            <v>0</v>
          </cell>
          <cell r="G90">
            <v>12</v>
          </cell>
        </row>
        <row r="91">
          <cell r="D91">
            <v>1</v>
          </cell>
          <cell r="E91">
            <v>0</v>
          </cell>
          <cell r="F91">
            <v>0</v>
          </cell>
          <cell r="G91">
            <v>11</v>
          </cell>
        </row>
        <row r="92">
          <cell r="D92">
            <v>1</v>
          </cell>
          <cell r="E92">
            <v>0</v>
          </cell>
          <cell r="F92">
            <v>0</v>
          </cell>
          <cell r="G92">
            <v>10</v>
          </cell>
        </row>
        <row r="93">
          <cell r="D93">
            <v>1</v>
          </cell>
          <cell r="E93">
            <v>0</v>
          </cell>
          <cell r="F93">
            <v>0</v>
          </cell>
          <cell r="G93">
            <v>9</v>
          </cell>
        </row>
        <row r="94">
          <cell r="D94">
            <v>1</v>
          </cell>
          <cell r="E94">
            <v>0</v>
          </cell>
          <cell r="F94">
            <v>0</v>
          </cell>
          <cell r="G94">
            <v>8</v>
          </cell>
        </row>
        <row r="95">
          <cell r="D95">
            <v>1</v>
          </cell>
          <cell r="E95">
            <v>0</v>
          </cell>
          <cell r="F95">
            <v>0</v>
          </cell>
          <cell r="G95">
            <v>7</v>
          </cell>
        </row>
        <row r="96">
          <cell r="D96">
            <v>1</v>
          </cell>
          <cell r="E96">
            <v>0</v>
          </cell>
          <cell r="F96">
            <v>0</v>
          </cell>
          <cell r="G96">
            <v>6</v>
          </cell>
        </row>
        <row r="97">
          <cell r="D97">
            <v>1</v>
          </cell>
          <cell r="E97">
            <v>0</v>
          </cell>
          <cell r="F97">
            <v>0</v>
          </cell>
          <cell r="G97">
            <v>5</v>
          </cell>
        </row>
        <row r="98">
          <cell r="D98">
            <v>1</v>
          </cell>
          <cell r="E98">
            <v>0</v>
          </cell>
          <cell r="F98">
            <v>0</v>
          </cell>
          <cell r="G98">
            <v>4</v>
          </cell>
        </row>
        <row r="99">
          <cell r="D99">
            <v>1</v>
          </cell>
          <cell r="E99">
            <v>0</v>
          </cell>
          <cell r="F99">
            <v>0</v>
          </cell>
          <cell r="G99">
            <v>3</v>
          </cell>
        </row>
        <row r="100">
          <cell r="D100">
            <v>1</v>
          </cell>
          <cell r="E100">
            <v>0</v>
          </cell>
          <cell r="F100">
            <v>0</v>
          </cell>
          <cell r="G100">
            <v>2</v>
          </cell>
        </row>
        <row r="101">
          <cell r="D101">
            <v>1</v>
          </cell>
          <cell r="E101">
            <v>0</v>
          </cell>
          <cell r="F101">
            <v>0</v>
          </cell>
          <cell r="G101">
            <v>1</v>
          </cell>
        </row>
        <row r="102">
          <cell r="D102">
            <v>0</v>
          </cell>
          <cell r="E102">
            <v>0</v>
          </cell>
          <cell r="F102">
            <v>1</v>
          </cell>
          <cell r="G102">
            <v>41</v>
          </cell>
        </row>
        <row r="103">
          <cell r="D103">
            <v>0</v>
          </cell>
          <cell r="E103">
            <v>0</v>
          </cell>
          <cell r="F103">
            <v>1</v>
          </cell>
          <cell r="G103">
            <v>40</v>
          </cell>
        </row>
        <row r="104">
          <cell r="D104">
            <v>0</v>
          </cell>
          <cell r="E104">
            <v>0</v>
          </cell>
          <cell r="F104">
            <v>1</v>
          </cell>
          <cell r="G104">
            <v>39</v>
          </cell>
        </row>
        <row r="105">
          <cell r="D105">
            <v>0</v>
          </cell>
          <cell r="E105">
            <v>0</v>
          </cell>
          <cell r="F105">
            <v>1</v>
          </cell>
          <cell r="G105">
            <v>38</v>
          </cell>
        </row>
        <row r="106">
          <cell r="D106">
            <v>0</v>
          </cell>
          <cell r="E106">
            <v>0</v>
          </cell>
          <cell r="F106">
            <v>1</v>
          </cell>
          <cell r="G106">
            <v>37</v>
          </cell>
        </row>
        <row r="107">
          <cell r="D107">
            <v>0</v>
          </cell>
          <cell r="E107">
            <v>0</v>
          </cell>
          <cell r="F107">
            <v>1</v>
          </cell>
          <cell r="G107">
            <v>36</v>
          </cell>
        </row>
        <row r="108">
          <cell r="D108">
            <v>0</v>
          </cell>
          <cell r="E108">
            <v>0</v>
          </cell>
          <cell r="F108">
            <v>1</v>
          </cell>
          <cell r="G108">
            <v>35</v>
          </cell>
        </row>
        <row r="109">
          <cell r="D109">
            <v>0</v>
          </cell>
          <cell r="E109">
            <v>0</v>
          </cell>
          <cell r="F109">
            <v>1</v>
          </cell>
          <cell r="G109">
            <v>34</v>
          </cell>
        </row>
        <row r="110">
          <cell r="D110">
            <v>0</v>
          </cell>
          <cell r="E110">
            <v>0</v>
          </cell>
          <cell r="F110">
            <v>1</v>
          </cell>
          <cell r="G110">
            <v>33</v>
          </cell>
        </row>
        <row r="111">
          <cell r="D111">
            <v>0</v>
          </cell>
          <cell r="E111">
            <v>0</v>
          </cell>
          <cell r="F111">
            <v>1</v>
          </cell>
          <cell r="G111">
            <v>32</v>
          </cell>
        </row>
        <row r="112">
          <cell r="D112">
            <v>0</v>
          </cell>
          <cell r="E112">
            <v>0</v>
          </cell>
          <cell r="F112">
            <v>1</v>
          </cell>
          <cell r="G112">
            <v>31</v>
          </cell>
        </row>
        <row r="113">
          <cell r="D113">
            <v>0</v>
          </cell>
          <cell r="E113">
            <v>0</v>
          </cell>
          <cell r="F113">
            <v>1</v>
          </cell>
          <cell r="G113">
            <v>30</v>
          </cell>
        </row>
        <row r="114">
          <cell r="D114">
            <v>0</v>
          </cell>
          <cell r="E114">
            <v>0</v>
          </cell>
          <cell r="F114">
            <v>1</v>
          </cell>
          <cell r="G114">
            <v>29</v>
          </cell>
        </row>
        <row r="115">
          <cell r="D115">
            <v>0</v>
          </cell>
          <cell r="E115">
            <v>0</v>
          </cell>
          <cell r="F115">
            <v>1</v>
          </cell>
          <cell r="G115">
            <v>28</v>
          </cell>
        </row>
        <row r="116">
          <cell r="D116">
            <v>0</v>
          </cell>
          <cell r="E116">
            <v>1</v>
          </cell>
          <cell r="F116">
            <v>0</v>
          </cell>
          <cell r="G116">
            <v>41</v>
          </cell>
        </row>
        <row r="117">
          <cell r="D117">
            <v>0</v>
          </cell>
          <cell r="E117">
            <v>1</v>
          </cell>
          <cell r="F117">
            <v>0</v>
          </cell>
          <cell r="G117">
            <v>40</v>
          </cell>
        </row>
        <row r="118">
          <cell r="D118">
            <v>0</v>
          </cell>
          <cell r="E118">
            <v>1</v>
          </cell>
          <cell r="F118">
            <v>0</v>
          </cell>
          <cell r="G118">
            <v>39</v>
          </cell>
        </row>
        <row r="119">
          <cell r="D119">
            <v>0</v>
          </cell>
          <cell r="E119">
            <v>1</v>
          </cell>
          <cell r="F119">
            <v>0</v>
          </cell>
          <cell r="G119">
            <v>38</v>
          </cell>
        </row>
        <row r="120">
          <cell r="D120">
            <v>0</v>
          </cell>
          <cell r="E120">
            <v>1</v>
          </cell>
          <cell r="F120">
            <v>0</v>
          </cell>
          <cell r="G120">
            <v>37</v>
          </cell>
        </row>
        <row r="121">
          <cell r="D121">
            <v>0</v>
          </cell>
          <cell r="E121">
            <v>1</v>
          </cell>
          <cell r="F121">
            <v>0</v>
          </cell>
          <cell r="G121">
            <v>36</v>
          </cell>
        </row>
        <row r="122">
          <cell r="D122">
            <v>0</v>
          </cell>
          <cell r="E122">
            <v>1</v>
          </cell>
          <cell r="F122">
            <v>0</v>
          </cell>
          <cell r="G122">
            <v>35</v>
          </cell>
        </row>
        <row r="123">
          <cell r="D123">
            <v>0</v>
          </cell>
          <cell r="E123">
            <v>1</v>
          </cell>
          <cell r="F123">
            <v>0</v>
          </cell>
          <cell r="G123">
            <v>34</v>
          </cell>
        </row>
        <row r="124">
          <cell r="D124">
            <v>0</v>
          </cell>
          <cell r="E124">
            <v>1</v>
          </cell>
          <cell r="F124">
            <v>0</v>
          </cell>
          <cell r="G124">
            <v>33</v>
          </cell>
        </row>
        <row r="125">
          <cell r="D125">
            <v>0</v>
          </cell>
          <cell r="E125">
            <v>1</v>
          </cell>
          <cell r="F125">
            <v>0</v>
          </cell>
          <cell r="G125">
            <v>32</v>
          </cell>
        </row>
        <row r="126">
          <cell r="D126">
            <v>0</v>
          </cell>
          <cell r="E126">
            <v>1</v>
          </cell>
          <cell r="F126">
            <v>0</v>
          </cell>
          <cell r="G126">
            <v>31</v>
          </cell>
        </row>
        <row r="127">
          <cell r="D127">
            <v>0</v>
          </cell>
          <cell r="E127">
            <v>1</v>
          </cell>
          <cell r="F127">
            <v>0</v>
          </cell>
          <cell r="G127">
            <v>30</v>
          </cell>
        </row>
        <row r="128">
          <cell r="D128">
            <v>0</v>
          </cell>
          <cell r="E128">
            <v>1</v>
          </cell>
          <cell r="F128">
            <v>0</v>
          </cell>
          <cell r="G128">
            <v>29</v>
          </cell>
        </row>
        <row r="129">
          <cell r="D129">
            <v>0</v>
          </cell>
          <cell r="E129">
            <v>1</v>
          </cell>
          <cell r="F129">
            <v>0</v>
          </cell>
          <cell r="G129">
            <v>28</v>
          </cell>
        </row>
        <row r="130">
          <cell r="D130">
            <v>0</v>
          </cell>
          <cell r="E130">
            <v>1</v>
          </cell>
          <cell r="F130">
            <v>0</v>
          </cell>
          <cell r="G130">
            <v>27</v>
          </cell>
        </row>
        <row r="131">
          <cell r="D131">
            <v>0</v>
          </cell>
          <cell r="E131">
            <v>1</v>
          </cell>
          <cell r="F131">
            <v>0</v>
          </cell>
          <cell r="G131">
            <v>26</v>
          </cell>
        </row>
        <row r="132">
          <cell r="D132">
            <v>0</v>
          </cell>
          <cell r="E132">
            <v>1</v>
          </cell>
          <cell r="F132">
            <v>0</v>
          </cell>
          <cell r="G132">
            <v>25</v>
          </cell>
        </row>
        <row r="133">
          <cell r="D133">
            <v>0</v>
          </cell>
          <cell r="E133">
            <v>1</v>
          </cell>
          <cell r="F133">
            <v>0</v>
          </cell>
          <cell r="G133">
            <v>24</v>
          </cell>
        </row>
        <row r="134">
          <cell r="D134">
            <v>0</v>
          </cell>
          <cell r="E134">
            <v>1</v>
          </cell>
          <cell r="F134">
            <v>0</v>
          </cell>
          <cell r="G134">
            <v>23</v>
          </cell>
        </row>
        <row r="135">
          <cell r="D135">
            <v>0</v>
          </cell>
          <cell r="E135">
            <v>1</v>
          </cell>
          <cell r="F135">
            <v>0</v>
          </cell>
          <cell r="G135">
            <v>22</v>
          </cell>
        </row>
        <row r="136">
          <cell r="D136">
            <v>0</v>
          </cell>
          <cell r="E136">
            <v>1</v>
          </cell>
          <cell r="F136">
            <v>0</v>
          </cell>
          <cell r="G136">
            <v>21</v>
          </cell>
        </row>
        <row r="137">
          <cell r="D137">
            <v>0</v>
          </cell>
          <cell r="E137">
            <v>1</v>
          </cell>
          <cell r="F137">
            <v>0</v>
          </cell>
          <cell r="G137">
            <v>20</v>
          </cell>
        </row>
        <row r="138">
          <cell r="D138">
            <v>0</v>
          </cell>
          <cell r="E138">
            <v>1</v>
          </cell>
          <cell r="F138">
            <v>0</v>
          </cell>
          <cell r="G138">
            <v>19</v>
          </cell>
        </row>
        <row r="139">
          <cell r="D139">
            <v>0</v>
          </cell>
          <cell r="E139">
            <v>1</v>
          </cell>
          <cell r="F139">
            <v>0</v>
          </cell>
          <cell r="G139">
            <v>18</v>
          </cell>
        </row>
        <row r="140">
          <cell r="D140">
            <v>0</v>
          </cell>
          <cell r="E140">
            <v>1</v>
          </cell>
          <cell r="F140">
            <v>0</v>
          </cell>
          <cell r="G140">
            <v>17</v>
          </cell>
        </row>
        <row r="141">
          <cell r="D141">
            <v>0</v>
          </cell>
          <cell r="E141">
            <v>1</v>
          </cell>
          <cell r="F141">
            <v>0</v>
          </cell>
          <cell r="G141">
            <v>16</v>
          </cell>
        </row>
        <row r="142">
          <cell r="D142">
            <v>0</v>
          </cell>
          <cell r="E142">
            <v>1</v>
          </cell>
          <cell r="F142">
            <v>0</v>
          </cell>
          <cell r="G142">
            <v>15</v>
          </cell>
        </row>
        <row r="143">
          <cell r="D143">
            <v>0</v>
          </cell>
          <cell r="E143">
            <v>1</v>
          </cell>
          <cell r="F143">
            <v>0</v>
          </cell>
          <cell r="G143">
            <v>14</v>
          </cell>
        </row>
        <row r="144">
          <cell r="D144">
            <v>0</v>
          </cell>
          <cell r="E144">
            <v>1</v>
          </cell>
          <cell r="F144">
            <v>0</v>
          </cell>
          <cell r="G144">
            <v>13</v>
          </cell>
        </row>
        <row r="145">
          <cell r="D145">
            <v>0</v>
          </cell>
          <cell r="E145">
            <v>1</v>
          </cell>
          <cell r="F145">
            <v>0</v>
          </cell>
          <cell r="G145">
            <v>12</v>
          </cell>
        </row>
        <row r="146">
          <cell r="D146">
            <v>0</v>
          </cell>
          <cell r="E146">
            <v>1</v>
          </cell>
          <cell r="F146">
            <v>0</v>
          </cell>
          <cell r="G146">
            <v>11</v>
          </cell>
        </row>
        <row r="147">
          <cell r="D147">
            <v>0</v>
          </cell>
          <cell r="E147">
            <v>1</v>
          </cell>
          <cell r="F147">
            <v>0</v>
          </cell>
          <cell r="G147">
            <v>10</v>
          </cell>
        </row>
        <row r="148">
          <cell r="D148">
            <v>0</v>
          </cell>
          <cell r="E148">
            <v>1</v>
          </cell>
          <cell r="F148">
            <v>0</v>
          </cell>
          <cell r="G148">
            <v>9</v>
          </cell>
        </row>
        <row r="149">
          <cell r="D149">
            <v>0</v>
          </cell>
          <cell r="E149">
            <v>1</v>
          </cell>
          <cell r="F149">
            <v>0</v>
          </cell>
          <cell r="G149">
            <v>8</v>
          </cell>
        </row>
        <row r="150">
          <cell r="D150">
            <v>0</v>
          </cell>
          <cell r="E150">
            <v>1</v>
          </cell>
          <cell r="F150">
            <v>0</v>
          </cell>
          <cell r="G150">
            <v>7</v>
          </cell>
        </row>
        <row r="151">
          <cell r="D151">
            <v>0</v>
          </cell>
          <cell r="E151">
            <v>1</v>
          </cell>
          <cell r="F151">
            <v>0</v>
          </cell>
          <cell r="G151">
            <v>6</v>
          </cell>
        </row>
        <row r="152">
          <cell r="D152">
            <v>0</v>
          </cell>
          <cell r="E152">
            <v>1</v>
          </cell>
          <cell r="F152">
            <v>0</v>
          </cell>
          <cell r="G152">
            <v>5</v>
          </cell>
        </row>
        <row r="153">
          <cell r="D153">
            <v>0</v>
          </cell>
          <cell r="E153">
            <v>1</v>
          </cell>
          <cell r="F153">
            <v>0</v>
          </cell>
          <cell r="G153">
            <v>4</v>
          </cell>
        </row>
        <row r="154">
          <cell r="D154">
            <v>0</v>
          </cell>
          <cell r="E154">
            <v>1</v>
          </cell>
          <cell r="F154">
            <v>0</v>
          </cell>
          <cell r="G154">
            <v>3</v>
          </cell>
        </row>
        <row r="155">
          <cell r="D155">
            <v>0</v>
          </cell>
          <cell r="E155">
            <v>1</v>
          </cell>
          <cell r="F155">
            <v>0</v>
          </cell>
          <cell r="G155">
            <v>2</v>
          </cell>
        </row>
        <row r="156">
          <cell r="D156">
            <v>0</v>
          </cell>
          <cell r="E156">
            <v>1</v>
          </cell>
          <cell r="F156">
            <v>0</v>
          </cell>
          <cell r="G156">
            <v>1</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3:R162"/>
  <sheetViews>
    <sheetView zoomScale="85" zoomScaleNormal="85" zoomScaleSheetLayoutView="100" workbookViewId="0">
      <selection activeCell="J23" sqref="J23"/>
    </sheetView>
  </sheetViews>
  <sheetFormatPr defaultColWidth="10.21875" defaultRowHeight="14.4" x14ac:dyDescent="0.3"/>
  <cols>
    <col min="1" max="1" width="35.44140625" bestFit="1" customWidth="1"/>
    <col min="2" max="2" width="21" bestFit="1" customWidth="1"/>
    <col min="3" max="3" width="13.77734375" customWidth="1"/>
    <col min="4" max="4" width="12.77734375" bestFit="1" customWidth="1"/>
    <col min="5" max="6" width="13" bestFit="1" customWidth="1"/>
    <col min="7" max="7" width="9.44140625" customWidth="1"/>
    <col min="8" max="8" width="9.77734375" bestFit="1" customWidth="1"/>
    <col min="9" max="9" width="12" bestFit="1" customWidth="1"/>
    <col min="10" max="10" width="18.33203125" bestFit="1" customWidth="1"/>
    <col min="11" max="11" width="21.109375" bestFit="1" customWidth="1"/>
    <col min="12" max="12" width="28" bestFit="1" customWidth="1"/>
    <col min="13" max="13" width="25.109375" bestFit="1" customWidth="1"/>
    <col min="14" max="14" width="15.6640625" bestFit="1" customWidth="1"/>
    <col min="15" max="15" width="14.21875" bestFit="1" customWidth="1"/>
    <col min="16" max="16" width="17.33203125" bestFit="1" customWidth="1"/>
    <col min="17" max="17" width="14.33203125" bestFit="1" customWidth="1"/>
    <col min="18" max="18" width="14.33203125" style="129" customWidth="1"/>
  </cols>
  <sheetData>
    <row r="3" spans="1:18" x14ac:dyDescent="0.3">
      <c r="A3" t="s">
        <v>2</v>
      </c>
      <c r="B3" t="s">
        <v>3</v>
      </c>
    </row>
    <row r="4" spans="1:18" ht="21" x14ac:dyDescent="0.4">
      <c r="A4" s="89" t="s">
        <v>161</v>
      </c>
      <c r="B4" t="s">
        <v>4</v>
      </c>
      <c r="C4" t="s">
        <v>5</v>
      </c>
      <c r="D4" t="s">
        <v>6</v>
      </c>
      <c r="E4" t="s">
        <v>7</v>
      </c>
      <c r="F4" t="s">
        <v>8</v>
      </c>
      <c r="G4" t="s">
        <v>9</v>
      </c>
      <c r="H4" t="s">
        <v>10</v>
      </c>
      <c r="I4" t="s">
        <v>11</v>
      </c>
      <c r="J4" t="s">
        <v>12</v>
      </c>
      <c r="K4" t="s">
        <v>37</v>
      </c>
      <c r="L4" t="s">
        <v>13</v>
      </c>
      <c r="M4" t="s">
        <v>14</v>
      </c>
      <c r="N4" t="s">
        <v>15</v>
      </c>
      <c r="O4" t="s">
        <v>16</v>
      </c>
      <c r="P4" t="s">
        <v>17</v>
      </c>
      <c r="Q4" t="s">
        <v>18</v>
      </c>
      <c r="R4" s="130" t="s">
        <v>159</v>
      </c>
    </row>
    <row r="5" spans="1:18" x14ac:dyDescent="0.3">
      <c r="A5" t="s">
        <v>147</v>
      </c>
      <c r="B5" s="86">
        <v>0.12169178168924909</v>
      </c>
      <c r="C5" s="86">
        <v>2.0832737625966577E-4</v>
      </c>
      <c r="D5" s="86">
        <v>1.8381827317029333E-4</v>
      </c>
      <c r="E5" s="86">
        <v>3.8806079891506368E-4</v>
      </c>
      <c r="F5" s="86">
        <v>7.9654585040460444E-4</v>
      </c>
      <c r="G5" s="86">
        <v>1.1560126957154003E-3</v>
      </c>
      <c r="H5" s="86">
        <v>2.8389711078523083E-3</v>
      </c>
      <c r="I5" s="86">
        <v>1.5665401724623888E-2</v>
      </c>
      <c r="J5" s="86">
        <v>3.6273472572271218E-2</v>
      </c>
      <c r="K5" s="86">
        <v>4.3899888483580944E-2</v>
      </c>
      <c r="L5" s="86">
        <v>2.6102194790181654E-3</v>
      </c>
      <c r="M5" s="86">
        <v>4.5096749684445294E-3</v>
      </c>
      <c r="N5" s="86">
        <v>1.2009460513792498E-2</v>
      </c>
      <c r="O5" s="86">
        <v>9.3543076791104834E-4</v>
      </c>
      <c r="P5" s="86">
        <v>1.3071521647665303E-4</v>
      </c>
      <c r="Q5" s="86">
        <v>8.1697010297908143E-5</v>
      </c>
      <c r="R5" s="131">
        <f>SUM(C5:Q5)</f>
        <v>0.12168769683873419</v>
      </c>
    </row>
    <row r="6" spans="1:18" x14ac:dyDescent="0.3">
      <c r="A6" t="s">
        <v>148</v>
      </c>
      <c r="B6" s="86">
        <v>9.1639536451163572E-2</v>
      </c>
      <c r="C6" s="86">
        <v>1.1437581441707141E-4</v>
      </c>
      <c r="D6" s="86">
        <v>2.5326073192351528E-4</v>
      </c>
      <c r="E6" s="86">
        <v>6.6174578341305604E-4</v>
      </c>
      <c r="F6" s="86">
        <v>9.0275196379188509E-4</v>
      </c>
      <c r="G6" s="86">
        <v>1.0702308349025966E-3</v>
      </c>
      <c r="H6" s="86">
        <v>1.2785582111622625E-3</v>
      </c>
      <c r="I6" s="86">
        <v>3.3700016747887111E-3</v>
      </c>
      <c r="J6" s="86">
        <v>2.3316326739022987E-2</v>
      </c>
      <c r="K6" s="86">
        <v>1.8418590971663391E-2</v>
      </c>
      <c r="L6" s="86">
        <v>3.6436866592867035E-3</v>
      </c>
      <c r="M6" s="86">
        <v>5.5513118497428583E-3</v>
      </c>
      <c r="N6" s="86">
        <v>2.461939405327462E-2</v>
      </c>
      <c r="O6" s="86">
        <v>6.8380397619349116E-3</v>
      </c>
      <c r="P6" s="86">
        <v>7.1076398959180086E-4</v>
      </c>
      <c r="Q6" s="86">
        <v>8.945822627620942E-4</v>
      </c>
      <c r="R6" s="131">
        <f t="shared" ref="R6:R17" si="0">SUM(C6:Q6)</f>
        <v>9.1643621301678455E-2</v>
      </c>
    </row>
    <row r="7" spans="1:18" x14ac:dyDescent="0.3">
      <c r="A7" t="s">
        <v>149</v>
      </c>
      <c r="B7" s="86">
        <v>8.7125776632204138E-2</v>
      </c>
      <c r="C7" s="86">
        <v>1.1846066493196682E-4</v>
      </c>
      <c r="D7" s="86">
        <v>3.6763654634058666E-4</v>
      </c>
      <c r="E7" s="86">
        <v>9.7627927306000238E-4</v>
      </c>
      <c r="F7" s="86">
        <v>9.640247215153162E-4</v>
      </c>
      <c r="G7" s="86">
        <v>1.3316612678559029E-3</v>
      </c>
      <c r="H7" s="86">
        <v>1.343915819400589E-3</v>
      </c>
      <c r="I7" s="86">
        <v>2.4509103089372444E-3</v>
      </c>
      <c r="J7" s="86">
        <v>2.2532035440163068E-2</v>
      </c>
      <c r="K7" s="86">
        <v>1.433782530728288E-2</v>
      </c>
      <c r="L7" s="86">
        <v>3.9582201489336494E-3</v>
      </c>
      <c r="M7" s="86">
        <v>5.6003300559216039E-3</v>
      </c>
      <c r="N7" s="86">
        <v>2.0849077028026158E-2</v>
      </c>
      <c r="O7" s="86">
        <v>8.9417377771060461E-3</v>
      </c>
      <c r="P7" s="86">
        <v>1.5318189430857778E-3</v>
      </c>
      <c r="Q7" s="86">
        <v>1.813673628613561E-3</v>
      </c>
      <c r="R7" s="131">
        <f t="shared" si="0"/>
        <v>8.711760693117436E-2</v>
      </c>
    </row>
    <row r="8" spans="1:18" x14ac:dyDescent="0.3">
      <c r="A8" t="s">
        <v>150</v>
      </c>
      <c r="B8" s="86">
        <v>8.3277847447172676E-2</v>
      </c>
      <c r="C8" s="86">
        <v>2.3283647934903821E-4</v>
      </c>
      <c r="D8" s="86">
        <v>4.9426691230234428E-4</v>
      </c>
      <c r="E8" s="86">
        <v>1.4623764843325559E-3</v>
      </c>
      <c r="F8" s="86">
        <v>1.0865702369621784E-3</v>
      </c>
      <c r="G8" s="86">
        <v>1.5604128966900455E-3</v>
      </c>
      <c r="H8" s="86">
        <v>1.1927763503494589E-3</v>
      </c>
      <c r="I8" s="86">
        <v>2.5326073192351527E-3</v>
      </c>
      <c r="J8" s="86">
        <v>2.0971622543473022E-2</v>
      </c>
      <c r="K8" s="86">
        <v>1.3377885436282459E-2</v>
      </c>
      <c r="L8" s="86">
        <v>3.570159350018586E-3</v>
      </c>
      <c r="M8" s="86">
        <v>5.077469190014991E-3</v>
      </c>
      <c r="N8" s="86">
        <v>1.9354021739574439E-2</v>
      </c>
      <c r="O8" s="86">
        <v>9.4523440914679735E-3</v>
      </c>
      <c r="P8" s="86">
        <v>1.2867279121920533E-3</v>
      </c>
      <c r="Q8" s="86">
        <v>1.6298553554432676E-3</v>
      </c>
      <c r="R8" s="131">
        <f t="shared" si="0"/>
        <v>8.3281932297687572E-2</v>
      </c>
    </row>
    <row r="9" spans="1:18" x14ac:dyDescent="0.3">
      <c r="A9" t="s">
        <v>151</v>
      </c>
      <c r="B9" s="86">
        <v>8.0136597401218104E-2</v>
      </c>
      <c r="C9" s="86">
        <v>2.0015767522987496E-4</v>
      </c>
      <c r="D9" s="86">
        <v>5.473699689959846E-4</v>
      </c>
      <c r="E9" s="86">
        <v>1.6176008038985812E-3</v>
      </c>
      <c r="F9" s="86">
        <v>1.2989824637367395E-3</v>
      </c>
      <c r="G9" s="86">
        <v>1.4051885771240202E-3</v>
      </c>
      <c r="H9" s="86">
        <v>1.1560126957154003E-3</v>
      </c>
      <c r="I9" s="86">
        <v>2.4264012058478721E-3</v>
      </c>
      <c r="J9" s="86">
        <v>2.0236349450791849E-2</v>
      </c>
      <c r="K9" s="86">
        <v>1.2597678987937436E-2</v>
      </c>
      <c r="L9" s="86">
        <v>3.8969473912102187E-3</v>
      </c>
      <c r="M9" s="86">
        <v>4.7874448034574179E-3</v>
      </c>
      <c r="N9" s="86">
        <v>1.8263366652097365E-2</v>
      </c>
      <c r="O9" s="86">
        <v>8.9785014317401053E-3</v>
      </c>
      <c r="P9" s="86">
        <v>1.1846066493196681E-3</v>
      </c>
      <c r="Q9" s="86">
        <v>1.5399886441155686E-3</v>
      </c>
      <c r="R9" s="131">
        <f t="shared" si="0"/>
        <v>8.0136597401218104E-2</v>
      </c>
    </row>
    <row r="10" spans="1:18" x14ac:dyDescent="0.3">
      <c r="A10" t="s">
        <v>152</v>
      </c>
      <c r="B10" s="86">
        <v>8.4470623797522126E-2</v>
      </c>
      <c r="C10" s="86">
        <v>2.9002438655757393E-4</v>
      </c>
      <c r="D10" s="86">
        <v>5.2694571642150753E-4</v>
      </c>
      <c r="E10" s="86">
        <v>1.3480006699154844E-3</v>
      </c>
      <c r="F10" s="86">
        <v>1.2785582111622625E-3</v>
      </c>
      <c r="G10" s="86">
        <v>1.392934025579334E-3</v>
      </c>
      <c r="H10" s="86">
        <v>1.4296976802133925E-3</v>
      </c>
      <c r="I10" s="86">
        <v>2.8267165563076219E-3</v>
      </c>
      <c r="J10" s="86">
        <v>2.3144763017397377E-2</v>
      </c>
      <c r="K10" s="86">
        <v>1.3214491415686643E-2</v>
      </c>
      <c r="L10" s="86">
        <v>3.8397594840016828E-3</v>
      </c>
      <c r="M10" s="86">
        <v>5.0202812828064559E-3</v>
      </c>
      <c r="N10" s="86">
        <v>1.8594239543803893E-2</v>
      </c>
      <c r="O10" s="86">
        <v>8.1982949833950824E-3</v>
      </c>
      <c r="P10" s="86">
        <v>1.5359037936006732E-3</v>
      </c>
      <c r="Q10" s="86">
        <v>1.8259281801582471E-3</v>
      </c>
      <c r="R10" s="131">
        <f t="shared" si="0"/>
        <v>8.4466538947007244E-2</v>
      </c>
    </row>
    <row r="11" spans="1:18" x14ac:dyDescent="0.3">
      <c r="A11" t="s">
        <v>153</v>
      </c>
      <c r="B11" s="86">
        <v>8.9405123219515784E-2</v>
      </c>
      <c r="C11" s="86">
        <v>3.4721229376610965E-4</v>
      </c>
      <c r="D11" s="86">
        <v>6.2089727826410189E-4</v>
      </c>
      <c r="E11" s="86">
        <v>1.4419522317580789E-3</v>
      </c>
      <c r="F11" s="86">
        <v>1.2377097060133084E-3</v>
      </c>
      <c r="G11" s="86">
        <v>1.233624855498413E-3</v>
      </c>
      <c r="H11" s="86">
        <v>1.5073098399964054E-3</v>
      </c>
      <c r="I11" s="86">
        <v>2.9656014738140657E-3</v>
      </c>
      <c r="J11" s="86">
        <v>2.6731261769475545E-2</v>
      </c>
      <c r="K11" s="86">
        <v>1.433782530728288E-2</v>
      </c>
      <c r="L11" s="86">
        <v>4.2727536385805962E-3</v>
      </c>
      <c r="M11" s="86">
        <v>6.1599545764622742E-3</v>
      </c>
      <c r="N11" s="86">
        <v>1.8042784724293014E-2</v>
      </c>
      <c r="O11" s="86">
        <v>7.7571311277863783E-3</v>
      </c>
      <c r="P11" s="86">
        <v>1.2581339585877856E-3</v>
      </c>
      <c r="Q11" s="86">
        <v>1.4991401389666144E-3</v>
      </c>
      <c r="R11" s="131">
        <f t="shared" si="0"/>
        <v>8.9413292920545562E-2</v>
      </c>
    </row>
    <row r="12" spans="1:18" x14ac:dyDescent="0.3">
      <c r="A12" t="s">
        <v>154</v>
      </c>
      <c r="B12" s="86">
        <v>8.9192710992741217E-2</v>
      </c>
      <c r="C12" s="86">
        <v>2.736849844979923E-4</v>
      </c>
      <c r="D12" s="86">
        <v>6.7400033495774222E-4</v>
      </c>
      <c r="E12" s="86">
        <v>1.3602552214601706E-3</v>
      </c>
      <c r="F12" s="86">
        <v>1.3602552214601706E-3</v>
      </c>
      <c r="G12" s="86">
        <v>1.1886914998345635E-3</v>
      </c>
      <c r="H12" s="86">
        <v>1.3970188760942294E-3</v>
      </c>
      <c r="I12" s="86">
        <v>2.8062923037331447E-3</v>
      </c>
      <c r="J12" s="86">
        <v>2.816912915071873E-2</v>
      </c>
      <c r="K12" s="86">
        <v>1.504041959584489E-2</v>
      </c>
      <c r="L12" s="86">
        <v>4.0848505148954077E-3</v>
      </c>
      <c r="M12" s="86">
        <v>5.4818693909896368E-3</v>
      </c>
      <c r="N12" s="86">
        <v>1.6915365982181883E-2</v>
      </c>
      <c r="O12" s="86">
        <v>7.7571311277863783E-3</v>
      </c>
      <c r="P12" s="86">
        <v>1.2254551544686222E-3</v>
      </c>
      <c r="Q12" s="86">
        <v>1.4582916338176605E-3</v>
      </c>
      <c r="R12" s="131">
        <f t="shared" si="0"/>
        <v>8.9192710992741217E-2</v>
      </c>
    </row>
    <row r="13" spans="1:18" x14ac:dyDescent="0.3">
      <c r="A13" t="s">
        <v>155</v>
      </c>
      <c r="B13" s="86">
        <v>7.8837614937481357E-2</v>
      </c>
      <c r="C13" s="86">
        <v>1.9607282471497957E-4</v>
      </c>
      <c r="D13" s="86">
        <v>6.9442458753221929E-4</v>
      </c>
      <c r="E13" s="86">
        <v>1.0865702369621784E-3</v>
      </c>
      <c r="F13" s="86">
        <v>9.7627927306000238E-4</v>
      </c>
      <c r="G13" s="86">
        <v>1.0538914328430151E-3</v>
      </c>
      <c r="H13" s="86">
        <v>1.2703885101324718E-3</v>
      </c>
      <c r="I13" s="86">
        <v>2.1935647264988336E-3</v>
      </c>
      <c r="J13" s="86">
        <v>2.3602266275065665E-2</v>
      </c>
      <c r="K13" s="86">
        <v>1.4260213147499867E-2</v>
      </c>
      <c r="L13" s="86">
        <v>3.5170562933249457E-3</v>
      </c>
      <c r="M13" s="86">
        <v>4.7956145044872082E-3</v>
      </c>
      <c r="N13" s="86">
        <v>1.5220153018500288E-2</v>
      </c>
      <c r="O13" s="86">
        <v>7.1525732515818584E-3</v>
      </c>
      <c r="P13" s="86">
        <v>1.3357461183707983E-3</v>
      </c>
      <c r="Q13" s="86">
        <v>1.4868855874219282E-3</v>
      </c>
      <c r="R13" s="131">
        <f t="shared" si="0"/>
        <v>7.8841699787996253E-2</v>
      </c>
    </row>
    <row r="14" spans="1:18" x14ac:dyDescent="0.3">
      <c r="A14" t="s">
        <v>156</v>
      </c>
      <c r="B14" s="86">
        <v>6.7469475954527444E-2</v>
      </c>
      <c r="C14" s="86">
        <v>3.5538199479590043E-4</v>
      </c>
      <c r="D14" s="86">
        <v>5.7596392260025246E-4</v>
      </c>
      <c r="E14" s="86">
        <v>1.1805217988047727E-3</v>
      </c>
      <c r="F14" s="86">
        <v>1.3480006699154844E-3</v>
      </c>
      <c r="G14" s="86">
        <v>8.7007315967272173E-4</v>
      </c>
      <c r="H14" s="86">
        <v>1.0661459843877012E-3</v>
      </c>
      <c r="I14" s="86">
        <v>1.8586069842774103E-3</v>
      </c>
      <c r="J14" s="86">
        <v>1.9934070512689587E-2</v>
      </c>
      <c r="K14" s="86">
        <v>1.1449835993251826E-2</v>
      </c>
      <c r="L14" s="86">
        <v>3.120825793380091E-3</v>
      </c>
      <c r="M14" s="86">
        <v>3.3168986180950708E-3</v>
      </c>
      <c r="N14" s="86">
        <v>1.2565000183818273E-2</v>
      </c>
      <c r="O14" s="86">
        <v>7.0708762412839505E-3</v>
      </c>
      <c r="P14" s="86">
        <v>1.1478429946856095E-3</v>
      </c>
      <c r="Q14" s="86">
        <v>1.6053462523538951E-3</v>
      </c>
      <c r="R14" s="131">
        <f t="shared" si="0"/>
        <v>6.7465391104012548E-2</v>
      </c>
    </row>
    <row r="15" spans="1:18" x14ac:dyDescent="0.3">
      <c r="A15" t="s">
        <v>157</v>
      </c>
      <c r="B15" s="86">
        <v>4.6669417132680031E-2</v>
      </c>
      <c r="C15" s="86">
        <v>2.9002438655757393E-4</v>
      </c>
      <c r="D15" s="86">
        <v>5.4328511848108921E-4</v>
      </c>
      <c r="E15" s="86">
        <v>8.3330950503866308E-4</v>
      </c>
      <c r="F15" s="86">
        <v>1.1927763503494589E-3</v>
      </c>
      <c r="G15" s="86">
        <v>7.6386704628544119E-4</v>
      </c>
      <c r="H15" s="86">
        <v>1.1437581441707141E-3</v>
      </c>
      <c r="I15" s="86">
        <v>1.3806794740346478E-3</v>
      </c>
      <c r="J15" s="86">
        <v>1.513845600820238E-2</v>
      </c>
      <c r="K15" s="86">
        <v>8.0757494679482202E-3</v>
      </c>
      <c r="L15" s="86">
        <v>1.7769099739795022E-3</v>
      </c>
      <c r="M15" s="86">
        <v>2.0710192110519714E-3</v>
      </c>
      <c r="N15" s="86">
        <v>7.7326220246970064E-3</v>
      </c>
      <c r="O15" s="86">
        <v>4.1011899169549892E-3</v>
      </c>
      <c r="P15" s="86">
        <v>7.2710339165138254E-4</v>
      </c>
      <c r="Q15" s="86">
        <v>8.945822627620942E-4</v>
      </c>
      <c r="R15" s="131">
        <f t="shared" si="0"/>
        <v>4.6665332282165128E-2</v>
      </c>
    </row>
    <row r="16" spans="1:18" x14ac:dyDescent="0.3">
      <c r="A16" t="s">
        <v>158</v>
      </c>
      <c r="B16" s="86">
        <v>8.0083494344524456E-2</v>
      </c>
      <c r="C16" s="86">
        <v>6.9850943804711468E-4</v>
      </c>
      <c r="D16" s="86">
        <v>1.4419522317580789E-3</v>
      </c>
      <c r="E16" s="86">
        <v>1.8381827317029333E-3</v>
      </c>
      <c r="F16" s="86">
        <v>3.468038087146201E-3</v>
      </c>
      <c r="G16" s="86">
        <v>1.915794891485946E-3</v>
      </c>
      <c r="H16" s="86">
        <v>2.3528738965797546E-3</v>
      </c>
      <c r="I16" s="86">
        <v>3.2883046644908028E-3</v>
      </c>
      <c r="J16" s="86">
        <v>2.9496705568059736E-2</v>
      </c>
      <c r="K16" s="86">
        <v>1.1952272606583962E-2</v>
      </c>
      <c r="L16" s="86">
        <v>2.1200374172307165E-3</v>
      </c>
      <c r="M16" s="86">
        <v>2.8022074532182495E-3</v>
      </c>
      <c r="N16" s="86">
        <v>1.0759496256234503E-2</v>
      </c>
      <c r="O16" s="86">
        <v>5.2735420147299707E-3</v>
      </c>
      <c r="P16" s="86">
        <v>1.0416368812983289E-3</v>
      </c>
      <c r="Q16" s="86">
        <v>1.6298553554432676E-3</v>
      </c>
      <c r="R16" s="131">
        <f t="shared" si="0"/>
        <v>8.0079409494009574E-2</v>
      </c>
    </row>
    <row r="17" spans="1:18" s="107" customFormat="1" x14ac:dyDescent="0.3">
      <c r="A17" s="107" t="s">
        <v>4</v>
      </c>
      <c r="B17" s="112">
        <v>0.99999999999999989</v>
      </c>
      <c r="C17" s="113">
        <v>3.3250683191248616E-3</v>
      </c>
      <c r="D17" s="113">
        <v>6.9238216227477155E-3</v>
      </c>
      <c r="E17" s="113">
        <v>1.4194855539261541E-2</v>
      </c>
      <c r="F17" s="113">
        <v>1.5910492755517612E-2</v>
      </c>
      <c r="G17" s="113">
        <v>1.4942383183487399E-2</v>
      </c>
      <c r="H17" s="113">
        <v>1.7977427116054687E-2</v>
      </c>
      <c r="I17" s="113">
        <v>4.3765088416589389E-2</v>
      </c>
      <c r="J17" s="113">
        <v>0.28954645904733117</v>
      </c>
      <c r="K17" s="113">
        <v>0.19096267672084544</v>
      </c>
      <c r="L17" s="113">
        <v>4.0411426143860264E-2</v>
      </c>
      <c r="M17" s="113">
        <v>5.5174075904692262E-2</v>
      </c>
      <c r="N17" s="113">
        <v>0.19492498172029396</v>
      </c>
      <c r="O17" s="113">
        <v>8.245679249367871E-2</v>
      </c>
      <c r="P17" s="113">
        <v>1.3116455003329152E-2</v>
      </c>
      <c r="Q17" s="113">
        <v>1.6359826312156107E-2</v>
      </c>
      <c r="R17" s="132">
        <f t="shared" si="0"/>
        <v>0.99999183029897021</v>
      </c>
    </row>
    <row r="18" spans="1:18" s="119" customFormat="1" x14ac:dyDescent="0.3">
      <c r="B18" s="133"/>
      <c r="C18" s="134"/>
      <c r="D18" s="134"/>
      <c r="E18" s="134"/>
      <c r="F18" s="134"/>
      <c r="G18" s="134"/>
      <c r="H18" s="134"/>
      <c r="I18" s="134"/>
      <c r="J18" s="134"/>
      <c r="K18" s="134"/>
      <c r="L18" s="134"/>
      <c r="M18" s="134"/>
      <c r="N18" s="134"/>
      <c r="O18" s="134"/>
      <c r="P18" s="134"/>
      <c r="Q18" s="134"/>
      <c r="R18" s="135"/>
    </row>
    <row r="19" spans="1:18" x14ac:dyDescent="0.3">
      <c r="A19" s="138" t="s">
        <v>193</v>
      </c>
      <c r="B19" s="139">
        <f>SUM(L17:Q17)</f>
        <v>0.40244355757801042</v>
      </c>
    </row>
    <row r="20" spans="1:18" x14ac:dyDescent="0.3">
      <c r="A20" s="138" t="s">
        <v>194</v>
      </c>
      <c r="B20" s="139">
        <f>1-B19</f>
        <v>0.59755644242198958</v>
      </c>
    </row>
    <row r="21" spans="1:18" x14ac:dyDescent="0.3">
      <c r="A21" s="138" t="s">
        <v>170</v>
      </c>
      <c r="B21" s="139">
        <f>SUM(J17:K17)</f>
        <v>0.48050913576817661</v>
      </c>
    </row>
    <row r="22" spans="1:18" x14ac:dyDescent="0.3">
      <c r="A22" s="138" t="s">
        <v>171</v>
      </c>
      <c r="B22" s="139">
        <f>SUM(C17:I17)</f>
        <v>0.1170391369527832</v>
      </c>
    </row>
    <row r="23" spans="1:18" x14ac:dyDescent="0.3">
      <c r="A23" s="138" t="s">
        <v>172</v>
      </c>
      <c r="B23" s="139">
        <f>SUM(O17+Q17)</f>
        <v>9.8816618805834811E-2</v>
      </c>
    </row>
    <row r="24" spans="1:18" x14ac:dyDescent="0.3">
      <c r="A24" s="160" t="s">
        <v>195</v>
      </c>
      <c r="B24" s="137">
        <f>SUM(N17:Q17)</f>
        <v>0.30685805552945794</v>
      </c>
    </row>
    <row r="25" spans="1:18" x14ac:dyDescent="0.3">
      <c r="A25" s="119"/>
      <c r="B25" s="136"/>
    </row>
    <row r="26" spans="1:18" x14ac:dyDescent="0.3">
      <c r="A26" t="s">
        <v>2</v>
      </c>
      <c r="B26" t="s">
        <v>3</v>
      </c>
    </row>
    <row r="27" spans="1:18" ht="23.4" x14ac:dyDescent="0.45">
      <c r="A27" s="88" t="s">
        <v>32</v>
      </c>
      <c r="B27" t="s">
        <v>4</v>
      </c>
      <c r="C27" t="s">
        <v>5</v>
      </c>
      <c r="D27" t="s">
        <v>162</v>
      </c>
      <c r="E27" t="s">
        <v>163</v>
      </c>
      <c r="F27" t="s">
        <v>164</v>
      </c>
      <c r="G27" t="s">
        <v>9</v>
      </c>
      <c r="H27" t="s">
        <v>10</v>
      </c>
      <c r="I27" t="s">
        <v>165</v>
      </c>
      <c r="J27" t="s">
        <v>12</v>
      </c>
      <c r="K27" t="s">
        <v>37</v>
      </c>
      <c r="L27" t="s">
        <v>13</v>
      </c>
      <c r="M27" t="s">
        <v>14</v>
      </c>
      <c r="N27" t="s">
        <v>15</v>
      </c>
      <c r="O27" t="s">
        <v>16</v>
      </c>
      <c r="P27" t="s">
        <v>17</v>
      </c>
      <c r="Q27" t="s">
        <v>18</v>
      </c>
      <c r="R27" s="130" t="s">
        <v>159</v>
      </c>
    </row>
    <row r="28" spans="1:18" x14ac:dyDescent="0.3">
      <c r="A28" t="s">
        <v>147</v>
      </c>
      <c r="B28" s="86">
        <v>0.12741837458216565</v>
      </c>
      <c r="C28" s="86">
        <v>2.27909646486815E-4</v>
      </c>
      <c r="D28" s="86">
        <v>1.8570415639666409E-4</v>
      </c>
      <c r="E28" s="86">
        <v>4.9802478306378093E-4</v>
      </c>
      <c r="F28" s="86">
        <v>8.6943309585710911E-4</v>
      </c>
      <c r="G28" s="86">
        <v>1.232400310632407E-3</v>
      </c>
      <c r="H28" s="86">
        <v>3.2582638349596517E-3</v>
      </c>
      <c r="I28" s="86">
        <v>1.817368403281899E-2</v>
      </c>
      <c r="J28" s="86">
        <v>4.2273018874295167E-2</v>
      </c>
      <c r="K28" s="86">
        <v>4.3285950636458792E-2</v>
      </c>
      <c r="L28" s="86">
        <v>2.371948543066482E-3</v>
      </c>
      <c r="M28" s="86">
        <v>3.9504338724381267E-3</v>
      </c>
      <c r="N28" s="86">
        <v>1.0154640915690313E-2</v>
      </c>
      <c r="O28" s="86">
        <v>7.4281662558665635E-4</v>
      </c>
      <c r="P28" s="86">
        <v>1.4349866630651315E-4</v>
      </c>
      <c r="Q28" s="86">
        <v>3.3764392072120738E-5</v>
      </c>
      <c r="R28" s="131">
        <f>SUM(C28:Q28)</f>
        <v>0.12740149238612955</v>
      </c>
    </row>
    <row r="29" spans="1:18" x14ac:dyDescent="0.3">
      <c r="A29" t="s">
        <v>148</v>
      </c>
      <c r="B29" s="86">
        <v>9.5274673329506704E-2</v>
      </c>
      <c r="C29" s="86">
        <v>1.6882196036060372E-4</v>
      </c>
      <c r="D29" s="86">
        <v>2.363507445048452E-4</v>
      </c>
      <c r="E29" s="86">
        <v>8.2722760576695812E-4</v>
      </c>
      <c r="F29" s="86">
        <v>1.0466961542357431E-3</v>
      </c>
      <c r="G29" s="86">
        <v>1.1986359185602864E-3</v>
      </c>
      <c r="H29" s="86">
        <v>1.5193976432454333E-3</v>
      </c>
      <c r="I29" s="86">
        <v>3.7140831279332816E-3</v>
      </c>
      <c r="J29" s="86">
        <v>2.7458891852652195E-2</v>
      </c>
      <c r="K29" s="86">
        <v>1.9296350069217004E-2</v>
      </c>
      <c r="L29" s="86">
        <v>3.4270857953202553E-3</v>
      </c>
      <c r="M29" s="86">
        <v>5.2165985751426542E-3</v>
      </c>
      <c r="N29" s="86">
        <v>2.4276597899854813E-2</v>
      </c>
      <c r="O29" s="86">
        <v>5.5373602998278013E-3</v>
      </c>
      <c r="P29" s="86">
        <v>5.2334807711787153E-4</v>
      </c>
      <c r="Q29" s="86">
        <v>8.2722760576695812E-4</v>
      </c>
      <c r="R29" s="131">
        <f t="shared" ref="R29:R39" si="1">SUM(C29:Q29)</f>
        <v>9.5274673329506718E-2</v>
      </c>
    </row>
    <row r="30" spans="1:18" x14ac:dyDescent="0.3">
      <c r="A30" t="s">
        <v>149</v>
      </c>
      <c r="B30" s="86">
        <v>8.9121112874362696E-2</v>
      </c>
      <c r="C30" s="86">
        <v>5.0646588108181114E-5</v>
      </c>
      <c r="D30" s="86">
        <v>5.2334807711787153E-4</v>
      </c>
      <c r="E30" s="86">
        <v>1.0551372522537733E-3</v>
      </c>
      <c r="F30" s="86">
        <v>1.0213728601816525E-3</v>
      </c>
      <c r="G30" s="86">
        <v>1.3927811729749805E-3</v>
      </c>
      <c r="H30" s="86">
        <v>1.3590167809028597E-3</v>
      </c>
      <c r="I30" s="86">
        <v>2.8615322281122326E-3</v>
      </c>
      <c r="J30" s="86">
        <v>2.6445960090488569E-2</v>
      </c>
      <c r="K30" s="86">
        <v>1.4029104905966167E-2</v>
      </c>
      <c r="L30" s="86">
        <v>3.9504338724381267E-3</v>
      </c>
      <c r="M30" s="86">
        <v>4.8620724583853863E-3</v>
      </c>
      <c r="N30" s="86">
        <v>2.1085862849039402E-2</v>
      </c>
      <c r="O30" s="86">
        <v>7.1918155113617176E-3</v>
      </c>
      <c r="P30" s="86">
        <v>1.6713374075699766E-3</v>
      </c>
      <c r="Q30" s="86">
        <v>1.6206908194617957E-3</v>
      </c>
      <c r="R30" s="131">
        <f t="shared" si="1"/>
        <v>8.9121112874362696E-2</v>
      </c>
    </row>
    <row r="31" spans="1:18" x14ac:dyDescent="0.3">
      <c r="A31" t="s">
        <v>150</v>
      </c>
      <c r="B31" s="86">
        <v>8.4883681669311539E-2</v>
      </c>
      <c r="C31" s="86">
        <v>3.0387952864908665E-4</v>
      </c>
      <c r="D31" s="86">
        <v>5.6555356720802241E-4</v>
      </c>
      <c r="E31" s="86">
        <v>1.8401593679305804E-3</v>
      </c>
      <c r="F31" s="86">
        <v>1.2408414086504372E-3</v>
      </c>
      <c r="G31" s="86">
        <v>1.6375730154978561E-3</v>
      </c>
      <c r="H31" s="86">
        <v>1.3758989769389201E-3</v>
      </c>
      <c r="I31" s="86">
        <v>2.6420636796434479E-3</v>
      </c>
      <c r="J31" s="86">
        <v>2.4352567782017085E-2</v>
      </c>
      <c r="K31" s="86">
        <v>1.3497315730830267E-2</v>
      </c>
      <c r="L31" s="86">
        <v>3.3173515210858629E-3</v>
      </c>
      <c r="M31" s="86">
        <v>4.8114258702772056E-3</v>
      </c>
      <c r="N31" s="86">
        <v>1.7557483877502784E-2</v>
      </c>
      <c r="O31" s="86">
        <v>8.4242158219941243E-3</v>
      </c>
      <c r="P31" s="86">
        <v>1.3843400749569503E-3</v>
      </c>
      <c r="Q31" s="86">
        <v>1.9414525441469425E-3</v>
      </c>
      <c r="R31" s="131">
        <f t="shared" si="1"/>
        <v>8.4892122767329575E-2</v>
      </c>
    </row>
    <row r="32" spans="1:18" x14ac:dyDescent="0.3">
      <c r="A32" t="s">
        <v>151</v>
      </c>
      <c r="B32" s="86">
        <v>8.1405949285883114E-2</v>
      </c>
      <c r="C32" s="86">
        <v>2.1102745045075463E-4</v>
      </c>
      <c r="D32" s="86">
        <v>6.6684674342438468E-4</v>
      </c>
      <c r="E32" s="86">
        <v>1.5869264273896749E-3</v>
      </c>
      <c r="F32" s="86">
        <v>1.274605800722558E-3</v>
      </c>
      <c r="G32" s="86">
        <v>1.3674578789208899E-3</v>
      </c>
      <c r="H32" s="86">
        <v>1.3336934868487694E-3</v>
      </c>
      <c r="I32" s="86">
        <v>2.962825404328595E-3</v>
      </c>
      <c r="J32" s="86">
        <v>2.2934463314988014E-2</v>
      </c>
      <c r="K32" s="86">
        <v>1.2973967653712394E-2</v>
      </c>
      <c r="L32" s="86">
        <v>3.8829050882938851E-3</v>
      </c>
      <c r="M32" s="86">
        <v>3.9251105783840359E-3</v>
      </c>
      <c r="N32" s="86">
        <v>1.7194516662727487E-2</v>
      </c>
      <c r="O32" s="86">
        <v>8.1625417834351888E-3</v>
      </c>
      <c r="P32" s="86">
        <v>1.2577236046864976E-3</v>
      </c>
      <c r="Q32" s="86">
        <v>1.6713374075699766E-3</v>
      </c>
      <c r="R32" s="131">
        <f t="shared" si="1"/>
        <v>8.14059492858831E-2</v>
      </c>
    </row>
    <row r="33" spans="1:18" x14ac:dyDescent="0.3">
      <c r="A33" t="s">
        <v>152</v>
      </c>
      <c r="B33" s="86">
        <v>8.5482999628591683E-2</v>
      </c>
      <c r="C33" s="86">
        <v>3.4608501873923758E-4</v>
      </c>
      <c r="D33" s="86">
        <v>6.0775905729817329E-4</v>
      </c>
      <c r="E33" s="86">
        <v>1.4434277610831617E-3</v>
      </c>
      <c r="F33" s="86">
        <v>1.2155181145963466E-3</v>
      </c>
      <c r="G33" s="86">
        <v>1.7051017996420974E-3</v>
      </c>
      <c r="H33" s="86">
        <v>1.5531620353175541E-3</v>
      </c>
      <c r="I33" s="86">
        <v>3.2329405409055609E-3</v>
      </c>
      <c r="J33" s="86">
        <v>2.5078502211567679E-2</v>
      </c>
      <c r="K33" s="86">
        <v>1.3362258162541784E-2</v>
      </c>
      <c r="L33" s="86">
        <v>3.7900530100955531E-3</v>
      </c>
      <c r="M33" s="86">
        <v>3.7984941081135835E-3</v>
      </c>
      <c r="N33" s="86">
        <v>1.7473072897322483E-2</v>
      </c>
      <c r="O33" s="86">
        <v>8.3988925279400353E-3</v>
      </c>
      <c r="P33" s="86">
        <v>1.5784853293716447E-3</v>
      </c>
      <c r="Q33" s="86">
        <v>1.907688152074822E-3</v>
      </c>
      <c r="R33" s="131">
        <f t="shared" si="1"/>
        <v>8.5491440726609705E-2</v>
      </c>
    </row>
    <row r="34" spans="1:18" x14ac:dyDescent="0.3">
      <c r="A34" t="s">
        <v>153</v>
      </c>
      <c r="B34" s="86">
        <v>9.0421041969139346E-2</v>
      </c>
      <c r="C34" s="86">
        <v>3.5452611675726778E-4</v>
      </c>
      <c r="D34" s="86">
        <v>6.8372893946044497E-4</v>
      </c>
      <c r="E34" s="86">
        <v>1.5278387412634635E-3</v>
      </c>
      <c r="F34" s="86">
        <v>1.1479893304521052E-3</v>
      </c>
      <c r="G34" s="86">
        <v>1.3758989769389201E-3</v>
      </c>
      <c r="H34" s="86">
        <v>1.8823648580207314E-3</v>
      </c>
      <c r="I34" s="86">
        <v>3.4439679913563156E-3</v>
      </c>
      <c r="J34" s="86">
        <v>2.910490596616808E-2</v>
      </c>
      <c r="K34" s="86">
        <v>1.3742107573353141E-2</v>
      </c>
      <c r="L34" s="86">
        <v>4.4231353614478169E-3</v>
      </c>
      <c r="M34" s="86">
        <v>4.7185737920788732E-3</v>
      </c>
      <c r="N34" s="86">
        <v>1.7540601681466726E-2</v>
      </c>
      <c r="O34" s="86">
        <v>7.3015497855961099E-3</v>
      </c>
      <c r="P34" s="86">
        <v>1.6375730154978561E-3</v>
      </c>
      <c r="Q34" s="86">
        <v>1.5447209372995239E-3</v>
      </c>
      <c r="R34" s="131">
        <f t="shared" si="1"/>
        <v>9.0429483067157382E-2</v>
      </c>
    </row>
    <row r="35" spans="1:18" x14ac:dyDescent="0.3">
      <c r="A35" t="s">
        <v>154</v>
      </c>
      <c r="B35" s="86">
        <v>8.9695107539588745E-2</v>
      </c>
      <c r="C35" s="86">
        <v>2.954384306310565E-4</v>
      </c>
      <c r="D35" s="86">
        <v>6.9217003747847517E-4</v>
      </c>
      <c r="E35" s="86">
        <v>1.4181044670290711E-3</v>
      </c>
      <c r="F35" s="86">
        <v>1.4687510551372523E-3</v>
      </c>
      <c r="G35" s="86">
        <v>1.2914879967586184E-3</v>
      </c>
      <c r="H35" s="86">
        <v>1.5447209372995239E-3</v>
      </c>
      <c r="I35" s="86">
        <v>3.2835871290137421E-3</v>
      </c>
      <c r="J35" s="86">
        <v>2.9467873180943377E-2</v>
      </c>
      <c r="K35" s="86">
        <v>1.4451159806867677E-2</v>
      </c>
      <c r="L35" s="86">
        <v>4.0854914407266098E-3</v>
      </c>
      <c r="M35" s="86">
        <v>4.4484586555019077E-3</v>
      </c>
      <c r="N35" s="86">
        <v>1.6780902859844009E-2</v>
      </c>
      <c r="O35" s="86">
        <v>7.0314346490191445E-3</v>
      </c>
      <c r="P35" s="86">
        <v>1.3927811729749805E-3</v>
      </c>
      <c r="Q35" s="86">
        <v>2.0427457203633049E-3</v>
      </c>
      <c r="R35" s="131">
        <f t="shared" si="1"/>
        <v>8.9695107539588759E-2</v>
      </c>
    </row>
    <row r="36" spans="1:18" x14ac:dyDescent="0.3">
      <c r="A36" t="s">
        <v>155</v>
      </c>
      <c r="B36" s="86">
        <v>7.7261370159030285E-2</v>
      </c>
      <c r="C36" s="86">
        <v>1.2661647027045278E-4</v>
      </c>
      <c r="D36" s="86">
        <v>6.9217003747847517E-4</v>
      </c>
      <c r="E36" s="86">
        <v>1.0551372522537733E-3</v>
      </c>
      <c r="F36" s="86">
        <v>8.7787419387513931E-4</v>
      </c>
      <c r="G36" s="86">
        <v>1.097342742343924E-3</v>
      </c>
      <c r="H36" s="86">
        <v>1.1564304284701354E-3</v>
      </c>
      <c r="I36" s="86">
        <v>2.456359523246784E-3</v>
      </c>
      <c r="J36" s="86">
        <v>2.2731876962555291E-2</v>
      </c>
      <c r="K36" s="86">
        <v>1.4417395414795557E-2</v>
      </c>
      <c r="L36" s="86">
        <v>3.7478475200054024E-3</v>
      </c>
      <c r="M36" s="86">
        <v>3.9166694803660059E-3</v>
      </c>
      <c r="N36" s="86">
        <v>1.5084242158219942E-2</v>
      </c>
      <c r="O36" s="86">
        <v>6.1366782591079447E-3</v>
      </c>
      <c r="P36" s="86">
        <v>1.7557483877502786E-3</v>
      </c>
      <c r="Q36" s="86">
        <v>2.0005402302731541E-3</v>
      </c>
      <c r="R36" s="131">
        <f t="shared" si="1"/>
        <v>7.7252929061012263E-2</v>
      </c>
    </row>
    <row r="37" spans="1:18" x14ac:dyDescent="0.3">
      <c r="A37" t="s">
        <v>156</v>
      </c>
      <c r="B37" s="86">
        <v>6.5629537090184695E-2</v>
      </c>
      <c r="C37" s="86">
        <v>3.7984941081135832E-4</v>
      </c>
      <c r="D37" s="86">
        <v>6.0775905729817329E-4</v>
      </c>
      <c r="E37" s="86">
        <v>1.1479893304521052E-3</v>
      </c>
      <c r="F37" s="86">
        <v>1.5447209372995239E-3</v>
      </c>
      <c r="G37" s="86">
        <v>8.6099199783907891E-4</v>
      </c>
      <c r="H37" s="86">
        <v>9.2007968396529019E-4</v>
      </c>
      <c r="I37" s="86">
        <v>1.7895127798223992E-3</v>
      </c>
      <c r="J37" s="86">
        <v>1.723672215281764E-2</v>
      </c>
      <c r="K37" s="86">
        <v>1.1074720599655603E-2</v>
      </c>
      <c r="L37" s="86">
        <v>3.0894418745990478E-3</v>
      </c>
      <c r="M37" s="86">
        <v>2.8277678360401123E-3</v>
      </c>
      <c r="N37" s="86">
        <v>1.3269406084343452E-2</v>
      </c>
      <c r="O37" s="86">
        <v>6.8710537866765705E-3</v>
      </c>
      <c r="P37" s="86">
        <v>1.688219603606037E-3</v>
      </c>
      <c r="Q37" s="86">
        <v>2.3213019549583008E-3</v>
      </c>
      <c r="R37" s="131">
        <f t="shared" si="1"/>
        <v>6.5629537090184695E-2</v>
      </c>
    </row>
    <row r="38" spans="1:18" x14ac:dyDescent="0.3">
      <c r="A38" t="s">
        <v>157</v>
      </c>
      <c r="B38" s="86">
        <v>4.3775534321504543E-2</v>
      </c>
      <c r="C38" s="86">
        <v>2.363507445048452E-4</v>
      </c>
      <c r="D38" s="86">
        <v>4.1361380288347906E-4</v>
      </c>
      <c r="E38" s="86">
        <v>7.0061113549650536E-4</v>
      </c>
      <c r="F38" s="86">
        <v>1.3927811729749805E-3</v>
      </c>
      <c r="G38" s="86">
        <v>7.4281662558665635E-4</v>
      </c>
      <c r="H38" s="86">
        <v>9.3696188000135059E-4</v>
      </c>
      <c r="I38" s="86">
        <v>1.2830468987405882E-3</v>
      </c>
      <c r="J38" s="86">
        <v>1.3058378633892696E-2</v>
      </c>
      <c r="K38" s="86">
        <v>6.8372893946044505E-3</v>
      </c>
      <c r="L38" s="86">
        <v>1.4856332511733127E-3</v>
      </c>
      <c r="M38" s="86">
        <v>1.8486004659486106E-3</v>
      </c>
      <c r="N38" s="86">
        <v>8.3313637437957937E-3</v>
      </c>
      <c r="O38" s="86">
        <v>3.8997872843299455E-3</v>
      </c>
      <c r="P38" s="86">
        <v>1.1986359185602864E-3</v>
      </c>
      <c r="Q38" s="86">
        <v>1.4012222709930107E-3</v>
      </c>
      <c r="R38" s="131">
        <f t="shared" si="1"/>
        <v>4.3767093223486507E-2</v>
      </c>
    </row>
    <row r="39" spans="1:18" x14ac:dyDescent="0.3">
      <c r="A39" t="s">
        <v>158</v>
      </c>
      <c r="B39" s="86">
        <v>6.9630617550730994E-2</v>
      </c>
      <c r="C39" s="86">
        <v>4.473781949555998E-4</v>
      </c>
      <c r="D39" s="86">
        <v>1.3843400749569503E-3</v>
      </c>
      <c r="E39" s="86">
        <v>1.6291319174798259E-3</v>
      </c>
      <c r="F39" s="86">
        <v>3.1907350508154101E-3</v>
      </c>
      <c r="G39" s="86">
        <v>1.7051017996420974E-3</v>
      </c>
      <c r="H39" s="86">
        <v>2.2284498767599688E-3</v>
      </c>
      <c r="I39" s="86">
        <v>2.4479184252287536E-3</v>
      </c>
      <c r="J39" s="86">
        <v>2.1946854846878482E-2</v>
      </c>
      <c r="K39" s="86">
        <v>9.9267312692034974E-3</v>
      </c>
      <c r="L39" s="86">
        <v>1.9836580342370938E-3</v>
      </c>
      <c r="M39" s="86">
        <v>2.2537731708140597E-3</v>
      </c>
      <c r="N39" s="86">
        <v>1.1049397305601512E-2</v>
      </c>
      <c r="O39" s="86">
        <v>5.5626835938818921E-3</v>
      </c>
      <c r="P39" s="86">
        <v>1.4603099571192221E-3</v>
      </c>
      <c r="Q39" s="86">
        <v>2.4141540331566332E-3</v>
      </c>
      <c r="R39" s="131">
        <f t="shared" si="1"/>
        <v>6.9630617550730994E-2</v>
      </c>
    </row>
    <row r="40" spans="1:18" s="107" customFormat="1" x14ac:dyDescent="0.3">
      <c r="B40" s="114">
        <v>1</v>
      </c>
      <c r="C40" s="114">
        <v>3.1485295607252589E-3</v>
      </c>
      <c r="D40" s="114">
        <v>7.2593442955059592E-3</v>
      </c>
      <c r="E40" s="114">
        <v>1.4729716041462674E-2</v>
      </c>
      <c r="F40" s="114">
        <v>1.6291319174798258E-2</v>
      </c>
      <c r="G40" s="114">
        <v>1.5607590235337813E-2</v>
      </c>
      <c r="H40" s="114">
        <v>1.906844042273019E-2</v>
      </c>
      <c r="I40" s="114">
        <v>4.8291521761150688E-2</v>
      </c>
      <c r="J40" s="114">
        <v>0.30209001586926426</v>
      </c>
      <c r="K40" s="114">
        <v>0.18689435121720632</v>
      </c>
      <c r="L40" s="114">
        <v>3.9554985312489452E-2</v>
      </c>
      <c r="M40" s="114">
        <v>4.6577978863490563E-2</v>
      </c>
      <c r="N40" s="114">
        <v>0.18979808893540873</v>
      </c>
      <c r="O40" s="114">
        <v>7.5260829928757128E-2</v>
      </c>
      <c r="P40" s="114">
        <v>1.5692001215518114E-2</v>
      </c>
      <c r="Q40" s="114">
        <v>1.9726846068136544E-2</v>
      </c>
      <c r="R40" s="132">
        <f>SUM(C40:Q40)</f>
        <v>0.9999915589019821</v>
      </c>
    </row>
    <row r="41" spans="1:18" s="119" customFormat="1" x14ac:dyDescent="0.3">
      <c r="B41" s="123"/>
      <c r="C41" s="123"/>
      <c r="D41" s="123"/>
      <c r="E41" s="123"/>
      <c r="F41" s="123"/>
      <c r="G41" s="123"/>
      <c r="H41" s="123"/>
      <c r="I41" s="123"/>
      <c r="J41" s="123"/>
      <c r="K41" s="123"/>
      <c r="L41" s="123"/>
      <c r="M41" s="123"/>
      <c r="N41" s="123"/>
      <c r="O41" s="123"/>
      <c r="P41" s="123"/>
      <c r="Q41" s="123"/>
      <c r="R41" s="135"/>
    </row>
    <row r="42" spans="1:18" s="119" customFormat="1" x14ac:dyDescent="0.3">
      <c r="A42" s="138" t="s">
        <v>193</v>
      </c>
      <c r="B42" s="140">
        <f>SUM(L40:Q40)</f>
        <v>0.38661073032380056</v>
      </c>
      <c r="C42" s="123"/>
      <c r="D42" s="123"/>
      <c r="E42" s="123"/>
      <c r="F42" s="123"/>
      <c r="G42" s="123"/>
      <c r="H42" s="123"/>
      <c r="I42" s="123"/>
      <c r="J42" s="123"/>
      <c r="K42" s="123"/>
      <c r="L42" s="123"/>
      <c r="M42" s="123"/>
      <c r="N42" s="123"/>
      <c r="O42" s="123"/>
      <c r="P42" s="123"/>
      <c r="Q42" s="123"/>
      <c r="R42" s="135"/>
    </row>
    <row r="43" spans="1:18" s="119" customFormat="1" x14ac:dyDescent="0.3">
      <c r="A43" s="138" t="s">
        <v>194</v>
      </c>
      <c r="B43" s="140">
        <f>1-B42</f>
        <v>0.61338926967619944</v>
      </c>
      <c r="C43" s="123"/>
      <c r="D43" s="123"/>
      <c r="E43" s="123"/>
      <c r="F43" s="123"/>
      <c r="G43" s="123"/>
      <c r="H43" s="123"/>
      <c r="I43" s="123"/>
      <c r="J43" s="123"/>
      <c r="K43" s="123"/>
      <c r="L43" s="123"/>
      <c r="M43" s="123"/>
      <c r="N43" s="123"/>
      <c r="O43" s="123"/>
      <c r="P43" s="123"/>
      <c r="Q43" s="123"/>
      <c r="R43" s="135"/>
    </row>
    <row r="44" spans="1:18" s="119" customFormat="1" x14ac:dyDescent="0.3">
      <c r="A44" s="138" t="s">
        <v>170</v>
      </c>
      <c r="B44" s="140">
        <f>SUM(J40:K40)</f>
        <v>0.48898436708647058</v>
      </c>
      <c r="C44" s="123"/>
      <c r="D44" s="123"/>
      <c r="E44" s="123"/>
      <c r="F44" s="123"/>
      <c r="G44" s="123"/>
      <c r="H44" s="123"/>
      <c r="I44" s="123"/>
      <c r="J44" s="123"/>
      <c r="K44" s="123"/>
      <c r="L44" s="123"/>
      <c r="M44" s="123"/>
      <c r="N44" s="123"/>
      <c r="O44" s="123"/>
      <c r="P44" s="123"/>
      <c r="Q44" s="123"/>
      <c r="R44" s="135"/>
    </row>
    <row r="45" spans="1:18" s="119" customFormat="1" x14ac:dyDescent="0.3">
      <c r="A45" s="138" t="s">
        <v>171</v>
      </c>
      <c r="B45" s="140">
        <f>SUM(C40:I40)</f>
        <v>0.12439646149171084</v>
      </c>
      <c r="C45" s="123"/>
      <c r="D45" s="123"/>
      <c r="E45" s="123"/>
      <c r="F45" s="123"/>
      <c r="G45" s="123"/>
      <c r="H45" s="123"/>
      <c r="I45" s="123"/>
      <c r="J45" s="123"/>
      <c r="K45" s="123"/>
      <c r="L45" s="123"/>
      <c r="M45" s="123"/>
      <c r="N45" s="123"/>
      <c r="O45" s="123"/>
      <c r="P45" s="123"/>
      <c r="Q45" s="123"/>
      <c r="R45" s="135"/>
    </row>
    <row r="46" spans="1:18" x14ac:dyDescent="0.3">
      <c r="A46" s="138" t="s">
        <v>172</v>
      </c>
      <c r="B46" s="139">
        <f>SUM(O40+Q40)</f>
        <v>9.4987675996893672E-2</v>
      </c>
    </row>
    <row r="47" spans="1:18" x14ac:dyDescent="0.3">
      <c r="A47" s="160" t="s">
        <v>195</v>
      </c>
      <c r="B47" s="137">
        <f>SUM(N40:Q40)</f>
        <v>0.30047776614782051</v>
      </c>
    </row>
    <row r="49" spans="1:18" x14ac:dyDescent="0.3">
      <c r="A49" t="s">
        <v>2</v>
      </c>
      <c r="B49" t="s">
        <v>3</v>
      </c>
    </row>
    <row r="50" spans="1:18" ht="23.4" x14ac:dyDescent="0.45">
      <c r="A50" s="88" t="s">
        <v>33</v>
      </c>
      <c r="B50" t="s">
        <v>4</v>
      </c>
      <c r="C50" t="s">
        <v>5</v>
      </c>
      <c r="D50" t="s">
        <v>6</v>
      </c>
      <c r="E50" t="s">
        <v>7</v>
      </c>
      <c r="F50" t="s">
        <v>8</v>
      </c>
      <c r="G50" t="s">
        <v>9</v>
      </c>
      <c r="H50" t="s">
        <v>10</v>
      </c>
      <c r="I50" t="s">
        <v>11</v>
      </c>
      <c r="J50" t="s">
        <v>12</v>
      </c>
      <c r="K50" t="s">
        <v>37</v>
      </c>
      <c r="L50" t="s">
        <v>13</v>
      </c>
      <c r="M50" t="s">
        <v>14</v>
      </c>
      <c r="N50" t="s">
        <v>15</v>
      </c>
      <c r="O50" t="s">
        <v>16</v>
      </c>
      <c r="P50" t="s">
        <v>17</v>
      </c>
      <c r="Q50" t="s">
        <v>18</v>
      </c>
      <c r="R50" s="130" t="s">
        <v>159</v>
      </c>
    </row>
    <row r="51" spans="1:18" x14ac:dyDescent="0.3">
      <c r="A51" t="s">
        <v>147</v>
      </c>
      <c r="B51" s="86">
        <v>0.11632287989361871</v>
      </c>
      <c r="C51" s="86">
        <v>1.8996659753993256E-4</v>
      </c>
      <c r="D51" s="86">
        <v>1.8205132264243536E-4</v>
      </c>
      <c r="E51" s="86">
        <v>2.8494989630989886E-4</v>
      </c>
      <c r="F51" s="86">
        <v>7.2820529056974144E-4</v>
      </c>
      <c r="G51" s="86">
        <v>1.084392660957115E-3</v>
      </c>
      <c r="H51" s="86">
        <v>2.4458199433266318E-3</v>
      </c>
      <c r="I51" s="86">
        <v>1.3305577102692777E-2</v>
      </c>
      <c r="J51" s="86">
        <v>3.0647944403109119E-2</v>
      </c>
      <c r="K51" s="86">
        <v>4.4475929649036711E-2</v>
      </c>
      <c r="L51" s="86">
        <v>2.833668413303994E-3</v>
      </c>
      <c r="M51" s="86">
        <v>5.0341148348082131E-3</v>
      </c>
      <c r="N51" s="86">
        <v>1.3740917222055123E-2</v>
      </c>
      <c r="O51" s="86">
        <v>1.1239690354446011E-3</v>
      </c>
      <c r="P51" s="86">
        <v>1.1872912346245785E-4</v>
      </c>
      <c r="Q51" s="86">
        <v>1.1872912346245785E-4</v>
      </c>
      <c r="R51" s="131">
        <f>SUM(C51:Q51)</f>
        <v>0.11631496461872121</v>
      </c>
    </row>
    <row r="52" spans="1:18" x14ac:dyDescent="0.3">
      <c r="A52" t="s">
        <v>148</v>
      </c>
      <c r="B52" s="86">
        <v>8.8223654007503677E-2</v>
      </c>
      <c r="C52" s="86">
        <v>6.3322199179977526E-5</v>
      </c>
      <c r="D52" s="86">
        <v>2.6120407161740728E-4</v>
      </c>
      <c r="E52" s="86">
        <v>4.9866231854232292E-4</v>
      </c>
      <c r="F52" s="86">
        <v>7.6778166505722743E-4</v>
      </c>
      <c r="G52" s="86">
        <v>9.4983298769966279E-4</v>
      </c>
      <c r="H52" s="86">
        <v>1.0527315613671263E-3</v>
      </c>
      <c r="I52" s="86">
        <v>3.047380835536418E-3</v>
      </c>
      <c r="J52" s="86">
        <v>1.9431999873355602E-2</v>
      </c>
      <c r="K52" s="86">
        <v>1.7595656097136255E-2</v>
      </c>
      <c r="L52" s="86">
        <v>3.8468236001836342E-3</v>
      </c>
      <c r="M52" s="86">
        <v>5.8573034241479202E-3</v>
      </c>
      <c r="N52" s="86">
        <v>2.4941031202013644E-2</v>
      </c>
      <c r="O52" s="86">
        <v>8.0577498456521398E-3</v>
      </c>
      <c r="P52" s="86">
        <v>8.785955136221881E-4</v>
      </c>
      <c r="Q52" s="86">
        <v>9.6566353749465714E-4</v>
      </c>
      <c r="R52" s="131">
        <f t="shared" ref="R52:R63" si="2">SUM(C52:Q52)</f>
        <v>8.8215738732606172E-2</v>
      </c>
    </row>
    <row r="53" spans="1:18" x14ac:dyDescent="0.3">
      <c r="A53" t="s">
        <v>149</v>
      </c>
      <c r="B53" s="86">
        <v>8.5255425920942235E-2</v>
      </c>
      <c r="C53" s="86">
        <v>1.8205132264243536E-4</v>
      </c>
      <c r="D53" s="86">
        <v>2.2954297202741852E-4</v>
      </c>
      <c r="E53" s="86">
        <v>9.0234133831467963E-4</v>
      </c>
      <c r="F53" s="86">
        <v>9.1025661321217691E-4</v>
      </c>
      <c r="G53" s="86">
        <v>1.2822745333945448E-3</v>
      </c>
      <c r="H53" s="86">
        <v>1.3297661827795279E-3</v>
      </c>
      <c r="I53" s="86">
        <v>2.0579714733492695E-3</v>
      </c>
      <c r="J53" s="86">
        <v>1.8862100080735803E-2</v>
      </c>
      <c r="K53" s="86">
        <v>1.4627428010574808E-2</v>
      </c>
      <c r="L53" s="86">
        <v>3.9655527236460925E-3</v>
      </c>
      <c r="M53" s="86">
        <v>6.292643543510266E-3</v>
      </c>
      <c r="N53" s="86">
        <v>2.0627206382877676E-2</v>
      </c>
      <c r="O53" s="86">
        <v>1.0590637812851241E-2</v>
      </c>
      <c r="P53" s="86">
        <v>1.4010036568570027E-3</v>
      </c>
      <c r="Q53" s="86">
        <v>2.0025645490667891E-3</v>
      </c>
      <c r="R53" s="131">
        <f t="shared" si="2"/>
        <v>8.526334119583974E-2</v>
      </c>
    </row>
    <row r="54" spans="1:18" x14ac:dyDescent="0.3">
      <c r="A54" t="s">
        <v>150</v>
      </c>
      <c r="B54" s="86">
        <v>8.1772704966043469E-2</v>
      </c>
      <c r="C54" s="86">
        <v>1.6622077284744098E-4</v>
      </c>
      <c r="D54" s="86">
        <v>4.3534011936234546E-4</v>
      </c>
      <c r="E54" s="86">
        <v>1.1081384856496065E-3</v>
      </c>
      <c r="F54" s="86">
        <v>9.3400243790466844E-4</v>
      </c>
      <c r="G54" s="86">
        <v>1.4880716807294718E-3</v>
      </c>
      <c r="H54" s="86">
        <v>1.0210704617771376E-3</v>
      </c>
      <c r="I54" s="86">
        <v>2.4379046684291344E-3</v>
      </c>
      <c r="J54" s="86">
        <v>1.7801453244471181E-2</v>
      </c>
      <c r="K54" s="86">
        <v>1.3273916003102787E-2</v>
      </c>
      <c r="L54" s="86">
        <v>3.7993319507986512E-3</v>
      </c>
      <c r="M54" s="86">
        <v>5.3269800060156093E-3</v>
      </c>
      <c r="N54" s="86">
        <v>2.1038800677547532E-2</v>
      </c>
      <c r="O54" s="86">
        <v>1.0416501765106303E-2</v>
      </c>
      <c r="P54" s="86">
        <v>1.1952065095220757E-3</v>
      </c>
      <c r="Q54" s="86">
        <v>1.337681457677025E-3</v>
      </c>
      <c r="R54" s="131">
        <f t="shared" si="2"/>
        <v>8.1780620240940974E-2</v>
      </c>
    </row>
    <row r="55" spans="1:18" x14ac:dyDescent="0.3">
      <c r="A55" t="s">
        <v>151</v>
      </c>
      <c r="B55" s="86">
        <v>7.8946951827636974E-2</v>
      </c>
      <c r="C55" s="86">
        <v>1.8996659753993256E-4</v>
      </c>
      <c r="D55" s="86">
        <v>4.3534011936234546E-4</v>
      </c>
      <c r="E55" s="86">
        <v>1.6463771786794155E-3</v>
      </c>
      <c r="F55" s="86">
        <v>1.3218509078820307E-3</v>
      </c>
      <c r="G55" s="86">
        <v>1.4405800313444885E-3</v>
      </c>
      <c r="H55" s="86">
        <v>9.9732463708464584E-4</v>
      </c>
      <c r="I55" s="86">
        <v>1.9154965251943199E-3</v>
      </c>
      <c r="J55" s="86">
        <v>1.7706469945701214E-2</v>
      </c>
      <c r="K55" s="86">
        <v>1.2244930266428153E-2</v>
      </c>
      <c r="L55" s="86">
        <v>3.910145799363612E-3</v>
      </c>
      <c r="M55" s="86">
        <v>5.6040146274280106E-3</v>
      </c>
      <c r="N55" s="86">
        <v>1.9265779100508161E-2</v>
      </c>
      <c r="O55" s="86">
        <v>9.7357881239215436E-3</v>
      </c>
      <c r="P55" s="86">
        <v>1.1081384856496065E-3</v>
      </c>
      <c r="Q55" s="86">
        <v>1.416834206651997E-3</v>
      </c>
      <c r="R55" s="131">
        <f t="shared" si="2"/>
        <v>7.8939036552739483E-2</v>
      </c>
    </row>
    <row r="56" spans="1:18" x14ac:dyDescent="0.3">
      <c r="A56" t="s">
        <v>152</v>
      </c>
      <c r="B56" s="86">
        <v>8.3521980718390343E-2</v>
      </c>
      <c r="C56" s="86">
        <v>2.374582469249157E-4</v>
      </c>
      <c r="D56" s="86">
        <v>4.5117066915733981E-4</v>
      </c>
      <c r="E56" s="86">
        <v>1.2664439835995505E-3</v>
      </c>
      <c r="F56" s="86">
        <v>1.337681457677025E-3</v>
      </c>
      <c r="G56" s="86">
        <v>1.1081384856496065E-3</v>
      </c>
      <c r="H56" s="86">
        <v>1.3139356329845335E-3</v>
      </c>
      <c r="I56" s="86">
        <v>2.4458199433266318E-3</v>
      </c>
      <c r="J56" s="86">
        <v>2.1331665848754927E-2</v>
      </c>
      <c r="K56" s="86">
        <v>1.3083949405562855E-2</v>
      </c>
      <c r="L56" s="86">
        <v>3.8863999746711203E-3</v>
      </c>
      <c r="M56" s="86">
        <v>6.1580838702528142E-3</v>
      </c>
      <c r="N56" s="86">
        <v>1.9653627570485523E-2</v>
      </c>
      <c r="O56" s="86">
        <v>8.0102581962671563E-3</v>
      </c>
      <c r="P56" s="86">
        <v>1.495986955626969E-3</v>
      </c>
      <c r="Q56" s="86">
        <v>1.749275752346879E-3</v>
      </c>
      <c r="R56" s="131">
        <f t="shared" si="2"/>
        <v>8.3529895993287848E-2</v>
      </c>
    </row>
    <row r="57" spans="1:18" x14ac:dyDescent="0.3">
      <c r="A57" t="s">
        <v>153</v>
      </c>
      <c r="B57" s="86">
        <v>8.8445281704633602E-2</v>
      </c>
      <c r="C57" s="86">
        <v>3.403568205923792E-4</v>
      </c>
      <c r="D57" s="86">
        <v>5.6198451772230054E-4</v>
      </c>
      <c r="E57" s="86">
        <v>1.3614272823695168E-3</v>
      </c>
      <c r="F57" s="86">
        <v>1.3218509078820307E-3</v>
      </c>
      <c r="G57" s="86">
        <v>1.1002232107521093E-3</v>
      </c>
      <c r="H57" s="86">
        <v>1.1556301350345898E-3</v>
      </c>
      <c r="I57" s="86">
        <v>2.5170574174041066E-3</v>
      </c>
      <c r="J57" s="86">
        <v>2.4497775807753804E-2</v>
      </c>
      <c r="K57" s="86">
        <v>1.4896547357089712E-2</v>
      </c>
      <c r="L57" s="86">
        <v>4.131773496493533E-3</v>
      </c>
      <c r="M57" s="86">
        <v>7.5115958777248332E-3</v>
      </c>
      <c r="N57" s="86">
        <v>1.8513827985245927E-2</v>
      </c>
      <c r="O57" s="86">
        <v>8.1843942440120946E-3</v>
      </c>
      <c r="P57" s="86">
        <v>9.1025661321217691E-4</v>
      </c>
      <c r="Q57" s="86">
        <v>1.4564105811394829E-3</v>
      </c>
      <c r="R57" s="131">
        <f t="shared" si="2"/>
        <v>8.8461112254428598E-2</v>
      </c>
    </row>
    <row r="58" spans="1:18" x14ac:dyDescent="0.3">
      <c r="A58" t="s">
        <v>154</v>
      </c>
      <c r="B58" s="86">
        <v>8.8722316326046005E-2</v>
      </c>
      <c r="C58" s="86">
        <v>2.6120407161740728E-4</v>
      </c>
      <c r="D58" s="86">
        <v>6.5696781649226676E-4</v>
      </c>
      <c r="E58" s="86">
        <v>1.3060203580870363E-3</v>
      </c>
      <c r="F58" s="86">
        <v>1.2585287087020533E-3</v>
      </c>
      <c r="G58" s="86">
        <v>1.0923079358546122E-3</v>
      </c>
      <c r="H58" s="86">
        <v>1.2585287087020533E-3</v>
      </c>
      <c r="I58" s="86">
        <v>2.3587519194541626E-3</v>
      </c>
      <c r="J58" s="86">
        <v>2.6943595751080435E-2</v>
      </c>
      <c r="K58" s="86">
        <v>1.5593091548069465E-2</v>
      </c>
      <c r="L58" s="86">
        <v>4.0842818471085503E-3</v>
      </c>
      <c r="M58" s="86">
        <v>6.4509490414602095E-3</v>
      </c>
      <c r="N58" s="86">
        <v>1.7041586854311449E-2</v>
      </c>
      <c r="O58" s="86">
        <v>8.4376830407320042E-3</v>
      </c>
      <c r="P58" s="86">
        <v>1.0685621111621206E-3</v>
      </c>
      <c r="Q58" s="86">
        <v>9.1025661321217691E-4</v>
      </c>
      <c r="R58" s="131">
        <f t="shared" si="2"/>
        <v>8.8722316326045991E-2</v>
      </c>
    </row>
    <row r="59" spans="1:18" x14ac:dyDescent="0.3">
      <c r="A59" t="s">
        <v>155</v>
      </c>
      <c r="B59" s="86">
        <v>8.0324209659801485E-2</v>
      </c>
      <c r="C59" s="86">
        <v>2.6120407161740728E-4</v>
      </c>
      <c r="D59" s="86">
        <v>6.9654419097975274E-4</v>
      </c>
      <c r="E59" s="86">
        <v>1.1160537605471039E-3</v>
      </c>
      <c r="F59" s="86">
        <v>1.0685621111621206E-3</v>
      </c>
      <c r="G59" s="86">
        <v>1.0131551868796404E-3</v>
      </c>
      <c r="H59" s="86">
        <v>1.3772578321645111E-3</v>
      </c>
      <c r="I59" s="86">
        <v>1.9471576247843088E-3</v>
      </c>
      <c r="J59" s="86">
        <v>2.4418623058778833E-2</v>
      </c>
      <c r="K59" s="86">
        <v>1.4112935142237489E-2</v>
      </c>
      <c r="L59" s="86">
        <v>3.3006696322563285E-3</v>
      </c>
      <c r="M59" s="86">
        <v>5.6119299023255076E-3</v>
      </c>
      <c r="N59" s="86">
        <v>1.5347718026247051E-2</v>
      </c>
      <c r="O59" s="86">
        <v>8.1052414950371233E-3</v>
      </c>
      <c r="P59" s="86">
        <v>9.4191771280216561E-4</v>
      </c>
      <c r="Q59" s="86">
        <v>1.0052399119821432E-3</v>
      </c>
      <c r="R59" s="131">
        <f t="shared" si="2"/>
        <v>8.0324209659801485E-2</v>
      </c>
    </row>
    <row r="60" spans="1:18" x14ac:dyDescent="0.3">
      <c r="A60" t="s">
        <v>156</v>
      </c>
      <c r="B60" s="86">
        <v>6.919533315392043E-2</v>
      </c>
      <c r="C60" s="86">
        <v>3.3244154569488197E-4</v>
      </c>
      <c r="D60" s="86">
        <v>5.5406924282480326E-4</v>
      </c>
      <c r="E60" s="86">
        <v>1.21103705931707E-3</v>
      </c>
      <c r="F60" s="86">
        <v>1.163545409932087E-3</v>
      </c>
      <c r="G60" s="86">
        <v>8.8651078851968528E-4</v>
      </c>
      <c r="H60" s="86">
        <v>1.2031217844195728E-3</v>
      </c>
      <c r="I60" s="86">
        <v>1.9234118000918171E-3</v>
      </c>
      <c r="J60" s="86">
        <v>2.2463550159097026E-2</v>
      </c>
      <c r="K60" s="86">
        <v>1.180167487216831E-2</v>
      </c>
      <c r="L60" s="86">
        <v>3.1502794092038815E-3</v>
      </c>
      <c r="M60" s="86">
        <v>3.7755861261061598E-3</v>
      </c>
      <c r="N60" s="86">
        <v>1.1904573445835774E-2</v>
      </c>
      <c r="O60" s="86">
        <v>7.2662223559024205E-3</v>
      </c>
      <c r="P60" s="86">
        <v>6.4905254159476958E-4</v>
      </c>
      <c r="Q60" s="86">
        <v>9.3400243790466844E-4</v>
      </c>
      <c r="R60" s="131">
        <f t="shared" si="2"/>
        <v>6.9219078978612916E-2</v>
      </c>
    </row>
    <row r="61" spans="1:18" x14ac:dyDescent="0.3">
      <c r="A61" t="s">
        <v>157</v>
      </c>
      <c r="B61" s="86">
        <v>4.9383400085484967E-2</v>
      </c>
      <c r="C61" s="86">
        <v>3.403568205923792E-4</v>
      </c>
      <c r="D61" s="86">
        <v>6.6488309138976393E-4</v>
      </c>
      <c r="E61" s="86">
        <v>9.5774826259715997E-4</v>
      </c>
      <c r="F61" s="86">
        <v>1.0052399119821432E-3</v>
      </c>
      <c r="G61" s="86">
        <v>7.8361221485222178E-4</v>
      </c>
      <c r="H61" s="86">
        <v>1.337681457677025E-3</v>
      </c>
      <c r="I61" s="86">
        <v>1.4722411309344775E-3</v>
      </c>
      <c r="J61" s="86">
        <v>1.7089078503696432E-2</v>
      </c>
      <c r="K61" s="86">
        <v>9.2371258053792205E-3</v>
      </c>
      <c r="L61" s="86">
        <v>2.0500561984517721E-3</v>
      </c>
      <c r="M61" s="86">
        <v>2.2875144453766878E-3</v>
      </c>
      <c r="N61" s="86">
        <v>7.1712390571324544E-3</v>
      </c>
      <c r="O61" s="86">
        <v>4.2900789944434773E-3</v>
      </c>
      <c r="P61" s="86">
        <v>2.9286517120739603E-4</v>
      </c>
      <c r="Q61" s="86">
        <v>4.1950956956735106E-4</v>
      </c>
      <c r="R61" s="131">
        <f t="shared" si="2"/>
        <v>4.9399230635279963E-2</v>
      </c>
    </row>
    <row r="62" spans="1:18" x14ac:dyDescent="0.3">
      <c r="A62" t="s">
        <v>158</v>
      </c>
      <c r="B62" s="86">
        <v>8.9885861735978095E-2</v>
      </c>
      <c r="C62" s="86">
        <v>9.2608716300717126E-4</v>
      </c>
      <c r="D62" s="86">
        <v>1.5039022305244662E-3</v>
      </c>
      <c r="E62" s="86">
        <v>2.0342256486567778E-3</v>
      </c>
      <c r="F62" s="86">
        <v>3.7201792018236794E-3</v>
      </c>
      <c r="G62" s="86">
        <v>2.11337839763175E-3</v>
      </c>
      <c r="H62" s="86">
        <v>2.4695657680191235E-3</v>
      </c>
      <c r="I62" s="86">
        <v>4.0763665722110525E-3</v>
      </c>
      <c r="J62" s="86">
        <v>3.6576485301334519E-2</v>
      </c>
      <c r="K62" s="86">
        <v>1.3851731070620082E-2</v>
      </c>
      <c r="L62" s="86">
        <v>2.2479380708892022E-3</v>
      </c>
      <c r="M62" s="86">
        <v>3.3165001820513228E-3</v>
      </c>
      <c r="N62" s="86">
        <v>1.0487739239183776E-2</v>
      </c>
      <c r="O62" s="86">
        <v>5.0024537352182244E-3</v>
      </c>
      <c r="P62" s="86">
        <v>6.4905254159476958E-4</v>
      </c>
      <c r="Q62" s="86">
        <v>9.0234133831467963E-4</v>
      </c>
      <c r="R62" s="131">
        <f t="shared" si="2"/>
        <v>8.9877946461080591E-2</v>
      </c>
    </row>
    <row r="63" spans="1:18" s="107" customFormat="1" ht="13.8" customHeight="1" x14ac:dyDescent="0.3">
      <c r="A63" s="107" t="s">
        <v>4</v>
      </c>
      <c r="B63" s="114">
        <v>1</v>
      </c>
      <c r="C63" s="114">
        <v>3.4906362297962602E-3</v>
      </c>
      <c r="D63" s="114">
        <v>6.6330003641026456E-3</v>
      </c>
      <c r="E63" s="114">
        <v>1.3693425572670139E-2</v>
      </c>
      <c r="F63" s="114">
        <v>1.5537684623786987E-2</v>
      </c>
      <c r="G63" s="114">
        <v>1.4342478114264907E-2</v>
      </c>
      <c r="H63" s="114">
        <v>1.6962434105336478E-2</v>
      </c>
      <c r="I63" s="114">
        <v>3.9505137013408471E-2</v>
      </c>
      <c r="J63" s="114">
        <v>0.27777074197786894</v>
      </c>
      <c r="K63" s="114">
        <v>0.19479491522740586</v>
      </c>
      <c r="L63" s="114">
        <v>4.1206921116370372E-2</v>
      </c>
      <c r="M63" s="114">
        <v>6.3227215881207541E-2</v>
      </c>
      <c r="N63" s="114">
        <v>0.19973404676344411</v>
      </c>
      <c r="O63" s="114">
        <v>8.922097864458832E-2</v>
      </c>
      <c r="P63" s="114">
        <v>1.0709366936313698E-2</v>
      </c>
      <c r="Q63" s="114">
        <v>1.3218509078820308E-2</v>
      </c>
      <c r="R63" s="132">
        <f t="shared" si="2"/>
        <v>1.0000474916493851</v>
      </c>
    </row>
    <row r="65" spans="1:18" x14ac:dyDescent="0.3">
      <c r="A65" s="138" t="s">
        <v>193</v>
      </c>
      <c r="B65" s="140">
        <f>SUM(L63:Q63)</f>
        <v>0.41731703842074441</v>
      </c>
    </row>
    <row r="66" spans="1:18" x14ac:dyDescent="0.3">
      <c r="A66" s="138" t="s">
        <v>194</v>
      </c>
      <c r="B66" s="140">
        <f>1-B65</f>
        <v>0.58268296157925559</v>
      </c>
    </row>
    <row r="67" spans="1:18" x14ac:dyDescent="0.3">
      <c r="A67" s="138" t="s">
        <v>170</v>
      </c>
      <c r="B67" s="140">
        <f>SUM(J63:K63)</f>
        <v>0.47256565720527477</v>
      </c>
    </row>
    <row r="68" spans="1:18" x14ac:dyDescent="0.3">
      <c r="A68" s="138" t="s">
        <v>171</v>
      </c>
      <c r="B68" s="140">
        <f>SUM(C63:I63)</f>
        <v>0.11016479602336587</v>
      </c>
    </row>
    <row r="69" spans="1:18" x14ac:dyDescent="0.3">
      <c r="A69" s="138" t="s">
        <v>172</v>
      </c>
      <c r="B69" s="139">
        <f>SUM(O63+Q63)</f>
        <v>0.10243948772340863</v>
      </c>
    </row>
    <row r="70" spans="1:18" x14ac:dyDescent="0.3">
      <c r="A70" s="160" t="s">
        <v>195</v>
      </c>
      <c r="B70" s="137">
        <f>SUM(N63:Q63)</f>
        <v>0.31288290142316644</v>
      </c>
    </row>
    <row r="72" spans="1:18" x14ac:dyDescent="0.3">
      <c r="A72" t="s">
        <v>19</v>
      </c>
      <c r="B72" t="s">
        <v>3</v>
      </c>
    </row>
    <row r="73" spans="1:18" ht="21" x14ac:dyDescent="0.4">
      <c r="A73" s="89" t="s">
        <v>167</v>
      </c>
      <c r="B73" t="s">
        <v>4</v>
      </c>
      <c r="C73" t="s">
        <v>5</v>
      </c>
      <c r="D73" t="s">
        <v>6</v>
      </c>
      <c r="E73" t="s">
        <v>7</v>
      </c>
      <c r="F73" t="s">
        <v>8</v>
      </c>
      <c r="G73" t="s">
        <v>9</v>
      </c>
      <c r="H73" t="s">
        <v>10</v>
      </c>
      <c r="I73" t="s">
        <v>11</v>
      </c>
      <c r="J73" t="s">
        <v>12</v>
      </c>
      <c r="K73" t="s">
        <v>37</v>
      </c>
      <c r="L73" t="s">
        <v>13</v>
      </c>
      <c r="M73" t="s">
        <v>14</v>
      </c>
      <c r="N73" t="s">
        <v>15</v>
      </c>
      <c r="O73" t="s">
        <v>16</v>
      </c>
      <c r="P73" t="s">
        <v>17</v>
      </c>
      <c r="Q73" t="s">
        <v>18</v>
      </c>
      <c r="R73" s="130" t="s">
        <v>159</v>
      </c>
    </row>
    <row r="74" spans="1:18" x14ac:dyDescent="0.3">
      <c r="A74" t="s">
        <v>147</v>
      </c>
      <c r="B74" s="86">
        <v>0.14935490208920035</v>
      </c>
      <c r="C74" s="86">
        <v>4.9119130263933458E-4</v>
      </c>
      <c r="D74" s="86">
        <v>0</v>
      </c>
      <c r="E74" s="86">
        <v>3.2746086842622309E-4</v>
      </c>
      <c r="F74" s="86">
        <v>1.3753356473901368E-3</v>
      </c>
      <c r="G74" s="86">
        <v>1.5390660816032484E-3</v>
      </c>
      <c r="H74" s="86">
        <v>4.2242452026982772E-3</v>
      </c>
      <c r="I74" s="86">
        <v>2.2758530355622503E-2</v>
      </c>
      <c r="J74" s="86">
        <v>5.2393738948195691E-2</v>
      </c>
      <c r="K74" s="86">
        <v>5.1476848516602267E-2</v>
      </c>
      <c r="L74" s="86">
        <v>2.0630034710852055E-3</v>
      </c>
      <c r="M74" s="86">
        <v>4.6499443316523675E-3</v>
      </c>
      <c r="N74" s="86">
        <v>7.302377365904774E-3</v>
      </c>
      <c r="O74" s="86">
        <v>7.8590608422293533E-4</v>
      </c>
      <c r="P74" s="86">
        <v>0</v>
      </c>
      <c r="Q74" s="86">
        <v>0</v>
      </c>
      <c r="R74" s="131">
        <f>SUM(C74:Q74)</f>
        <v>0.14938764817604297</v>
      </c>
    </row>
    <row r="75" spans="1:18" x14ac:dyDescent="0.3">
      <c r="A75" t="s">
        <v>148</v>
      </c>
      <c r="B75" s="86">
        <v>0.10796384832012575</v>
      </c>
      <c r="C75" s="86">
        <v>1.6373043421311154E-4</v>
      </c>
      <c r="D75" s="86">
        <v>6.2217565000982384E-4</v>
      </c>
      <c r="E75" s="86">
        <v>6.8766782369506841E-4</v>
      </c>
      <c r="F75" s="86">
        <v>7.5315999738031309E-4</v>
      </c>
      <c r="G75" s="86">
        <v>6.5492173685244618E-4</v>
      </c>
      <c r="H75" s="86">
        <v>2.0957495579278277E-3</v>
      </c>
      <c r="I75" s="86">
        <v>5.1738817211343241E-3</v>
      </c>
      <c r="J75" s="86">
        <v>3.4186914663697686E-2</v>
      </c>
      <c r="K75" s="86">
        <v>2.9766192939943675E-2</v>
      </c>
      <c r="L75" s="86">
        <v>3.7330539000589428E-3</v>
      </c>
      <c r="M75" s="86">
        <v>5.5995808500884144E-3</v>
      </c>
      <c r="N75" s="86">
        <v>1.8665269500294714E-2</v>
      </c>
      <c r="O75" s="86">
        <v>5.0101512869212125E-3</v>
      </c>
      <c r="P75" s="86">
        <v>2.6196869474097846E-4</v>
      </c>
      <c r="Q75" s="86">
        <v>5.5668347632457926E-4</v>
      </c>
      <c r="R75" s="131">
        <f t="shared" ref="R75:R86" si="3">SUM(C75:Q75)</f>
        <v>0.1079311022332831</v>
      </c>
    </row>
    <row r="76" spans="1:18" x14ac:dyDescent="0.3">
      <c r="A76" t="s">
        <v>149</v>
      </c>
      <c r="B76" s="86">
        <v>9.3326347501473575E-2</v>
      </c>
      <c r="C76" s="86">
        <v>1.9647652105573383E-4</v>
      </c>
      <c r="D76" s="86">
        <v>3.2746086842622309E-4</v>
      </c>
      <c r="E76" s="86">
        <v>4.5844521579671229E-4</v>
      </c>
      <c r="F76" s="86">
        <v>4.9119130263933458E-4</v>
      </c>
      <c r="G76" s="86">
        <v>6.8766782369506841E-4</v>
      </c>
      <c r="H76" s="86">
        <v>1.1133669526491585E-3</v>
      </c>
      <c r="I76" s="86">
        <v>4.0605147684851664E-3</v>
      </c>
      <c r="J76" s="86">
        <v>2.9340493810989587E-2</v>
      </c>
      <c r="K76" s="86">
        <v>2.0400812102953698E-2</v>
      </c>
      <c r="L76" s="86">
        <v>4.3879756369113888E-3</v>
      </c>
      <c r="M76" s="86">
        <v>6.7784399764228174E-3</v>
      </c>
      <c r="N76" s="86">
        <v>1.7289933852904577E-2</v>
      </c>
      <c r="O76" s="86">
        <v>6.3527408474687271E-3</v>
      </c>
      <c r="P76" s="86">
        <v>6.2217565000982384E-4</v>
      </c>
      <c r="Q76" s="86">
        <v>8.5139825790818001E-4</v>
      </c>
      <c r="R76" s="131">
        <f t="shared" si="3"/>
        <v>9.3359093588316205E-2</v>
      </c>
    </row>
    <row r="77" spans="1:18" x14ac:dyDescent="0.3">
      <c r="A77" t="s">
        <v>150</v>
      </c>
      <c r="B77" s="86">
        <v>8.9593293601414631E-2</v>
      </c>
      <c r="C77" s="86">
        <v>1.3098434737048923E-4</v>
      </c>
      <c r="D77" s="86">
        <v>6.5492173685244615E-5</v>
      </c>
      <c r="E77" s="86">
        <v>8.1865217106555767E-4</v>
      </c>
      <c r="F77" s="86">
        <v>7.2041391053769075E-4</v>
      </c>
      <c r="G77" s="86">
        <v>1.0478747789639138E-3</v>
      </c>
      <c r="H77" s="86">
        <v>1.4735739079180037E-3</v>
      </c>
      <c r="I77" s="86">
        <v>3.9950225947999211E-3</v>
      </c>
      <c r="J77" s="86">
        <v>2.796515816359945E-2</v>
      </c>
      <c r="K77" s="86">
        <v>1.859977732660947E-2</v>
      </c>
      <c r="L77" s="86">
        <v>3.4383391184753423E-3</v>
      </c>
      <c r="M77" s="86">
        <v>6.7456938895801948E-3</v>
      </c>
      <c r="N77" s="86">
        <v>1.5292422555504618E-2</v>
      </c>
      <c r="O77" s="86">
        <v>7.8263147553867315E-3</v>
      </c>
      <c r="P77" s="86">
        <v>8.5139825790818001E-4</v>
      </c>
      <c r="Q77" s="86">
        <v>6.2217565000982384E-4</v>
      </c>
      <c r="R77" s="131">
        <f t="shared" si="3"/>
        <v>8.9593293601414631E-2</v>
      </c>
    </row>
    <row r="78" spans="1:18" x14ac:dyDescent="0.3">
      <c r="A78" t="s">
        <v>151</v>
      </c>
      <c r="B78" s="86">
        <v>8.3960966664483591E-2</v>
      </c>
      <c r="C78" s="86">
        <v>1.6373043421311154E-4</v>
      </c>
      <c r="D78" s="86">
        <v>2.9471478158360075E-4</v>
      </c>
      <c r="E78" s="86">
        <v>5.2393738948195692E-4</v>
      </c>
      <c r="F78" s="86">
        <v>9.4963651843604693E-4</v>
      </c>
      <c r="G78" s="86">
        <v>9.1689043159342459E-4</v>
      </c>
      <c r="H78" s="86">
        <v>2.0957495579278277E-3</v>
      </c>
      <c r="I78" s="86">
        <v>3.4710852053179645E-3</v>
      </c>
      <c r="J78" s="86">
        <v>2.6819045124107668E-2</v>
      </c>
      <c r="K78" s="86">
        <v>1.6111074726570175E-2</v>
      </c>
      <c r="L78" s="86">
        <v>4.3224834632261443E-3</v>
      </c>
      <c r="M78" s="86">
        <v>4.8464208527081018E-3</v>
      </c>
      <c r="N78" s="86">
        <v>1.3229419084419412E-2</v>
      </c>
      <c r="O78" s="86">
        <v>8.3502521448686889E-3</v>
      </c>
      <c r="P78" s="86">
        <v>1.0806208658065361E-3</v>
      </c>
      <c r="Q78" s="86">
        <v>7.2041391053769075E-4</v>
      </c>
      <c r="R78" s="131">
        <f t="shared" si="3"/>
        <v>8.3895474490798358E-2</v>
      </c>
    </row>
    <row r="79" spans="1:18" x14ac:dyDescent="0.3">
      <c r="A79" t="s">
        <v>152</v>
      </c>
      <c r="B79" s="86">
        <v>8.6384177090837649E-2</v>
      </c>
      <c r="C79" s="86">
        <v>3.2746086842622309E-4</v>
      </c>
      <c r="D79" s="86">
        <v>3.6020695526884538E-4</v>
      </c>
      <c r="E79" s="86">
        <v>2.6196869474097846E-4</v>
      </c>
      <c r="F79" s="86">
        <v>1.3098434737048924E-3</v>
      </c>
      <c r="G79" s="86">
        <v>9.8238260527866916E-4</v>
      </c>
      <c r="H79" s="86">
        <v>1.6045582552884931E-3</v>
      </c>
      <c r="I79" s="86">
        <v>4.6171982448097448E-3</v>
      </c>
      <c r="J79" s="86">
        <v>2.8652825987294517E-2</v>
      </c>
      <c r="K79" s="86">
        <v>1.7748379068701289E-2</v>
      </c>
      <c r="L79" s="86">
        <v>3.4383391184753423E-3</v>
      </c>
      <c r="M79" s="86">
        <v>5.5013425895605473E-3</v>
      </c>
      <c r="N79" s="86">
        <v>1.3393149518632524E-2</v>
      </c>
      <c r="O79" s="86">
        <v>6.1890104132556164E-3</v>
      </c>
      <c r="P79" s="86">
        <v>1.1133669526491585E-3</v>
      </c>
      <c r="Q79" s="86">
        <v>8.8414434475080224E-4</v>
      </c>
      <c r="R79" s="131">
        <f t="shared" si="3"/>
        <v>8.6384177090837636E-2</v>
      </c>
    </row>
    <row r="80" spans="1:18" x14ac:dyDescent="0.3">
      <c r="A80" t="s">
        <v>153</v>
      </c>
      <c r="B80" s="86">
        <v>8.9920754469840852E-2</v>
      </c>
      <c r="C80" s="86">
        <v>1.3098434737048923E-4</v>
      </c>
      <c r="D80" s="86">
        <v>1.6373043421311154E-4</v>
      </c>
      <c r="E80" s="86">
        <v>5.5668347632457926E-4</v>
      </c>
      <c r="F80" s="86">
        <v>6.8766782369506841E-4</v>
      </c>
      <c r="G80" s="86">
        <v>7.2041391053769075E-4</v>
      </c>
      <c r="H80" s="86">
        <v>1.8337808631868492E-3</v>
      </c>
      <c r="I80" s="86">
        <v>5.7305651974589034E-3</v>
      </c>
      <c r="J80" s="86">
        <v>3.3793961621586217E-2</v>
      </c>
      <c r="K80" s="86">
        <v>1.6962472984478356E-2</v>
      </c>
      <c r="L80" s="86">
        <v>4.1260069421704109E-3</v>
      </c>
      <c r="M80" s="86">
        <v>5.0101512869212125E-3</v>
      </c>
      <c r="N80" s="86">
        <v>1.3393149518632524E-2</v>
      </c>
      <c r="O80" s="86">
        <v>5.1738817211343241E-3</v>
      </c>
      <c r="P80" s="86">
        <v>6.5492173685244618E-4</v>
      </c>
      <c r="Q80" s="86">
        <v>8.8414434475080224E-4</v>
      </c>
      <c r="R80" s="131">
        <f t="shared" si="3"/>
        <v>8.9822516209312975E-2</v>
      </c>
    </row>
    <row r="81" spans="1:18" x14ac:dyDescent="0.3">
      <c r="A81" t="s">
        <v>154</v>
      </c>
      <c r="B81" s="86">
        <v>8.582749361451307E-2</v>
      </c>
      <c r="C81" s="86">
        <v>1.6373043421311154E-4</v>
      </c>
      <c r="D81" s="86">
        <v>2.9471478158360075E-4</v>
      </c>
      <c r="E81" s="86">
        <v>7.2041391053769075E-4</v>
      </c>
      <c r="F81" s="86">
        <v>1.5063199947606262E-3</v>
      </c>
      <c r="G81" s="86">
        <v>1.1461130394917808E-3</v>
      </c>
      <c r="H81" s="86">
        <v>2.3904643395114282E-3</v>
      </c>
      <c r="I81" s="86">
        <v>5.5013425895605473E-3</v>
      </c>
      <c r="J81" s="86">
        <v>3.06830833715371E-2</v>
      </c>
      <c r="K81" s="86">
        <v>1.8239570371340625E-2</v>
      </c>
      <c r="L81" s="86">
        <v>2.7506712947802736E-3</v>
      </c>
      <c r="M81" s="86">
        <v>4.0277686816425438E-3</v>
      </c>
      <c r="N81" s="86">
        <v>1.178859126334403E-2</v>
      </c>
      <c r="O81" s="86">
        <v>5.5995808500884144E-3</v>
      </c>
      <c r="P81" s="86">
        <v>4.9119130263933458E-4</v>
      </c>
      <c r="Q81" s="86">
        <v>5.894295631672015E-4</v>
      </c>
      <c r="R81" s="131">
        <f t="shared" si="3"/>
        <v>8.5892985788198303E-2</v>
      </c>
    </row>
    <row r="82" spans="1:18" x14ac:dyDescent="0.3">
      <c r="A82" t="s">
        <v>155</v>
      </c>
      <c r="B82" s="86">
        <v>7.1419215403759256E-2</v>
      </c>
      <c r="C82" s="86">
        <v>2.2922260789835615E-4</v>
      </c>
      <c r="D82" s="86">
        <v>6.2217565000982384E-4</v>
      </c>
      <c r="E82" s="86">
        <v>7.8590608422293533E-4</v>
      </c>
      <c r="F82" s="86">
        <v>8.8414434475080224E-4</v>
      </c>
      <c r="G82" s="86">
        <v>1.0151286921212916E-3</v>
      </c>
      <c r="H82" s="86">
        <v>1.8992730368720939E-3</v>
      </c>
      <c r="I82" s="86">
        <v>4.944659113235968E-3</v>
      </c>
      <c r="J82" s="86">
        <v>2.4101119916170019E-2</v>
      </c>
      <c r="K82" s="86">
        <v>1.5587137337088218E-2</v>
      </c>
      <c r="L82" s="86">
        <v>2.7506712947802736E-3</v>
      </c>
      <c r="M82" s="86">
        <v>3.6020695526884539E-3</v>
      </c>
      <c r="N82" s="86">
        <v>9.4636190975178475E-3</v>
      </c>
      <c r="O82" s="86">
        <v>4.0932608553277882E-3</v>
      </c>
      <c r="P82" s="86">
        <v>4.2569912895409001E-4</v>
      </c>
      <c r="Q82" s="86">
        <v>1.0151286921212916E-3</v>
      </c>
      <c r="R82" s="131">
        <f t="shared" si="3"/>
        <v>7.1419215403759242E-2</v>
      </c>
    </row>
    <row r="83" spans="1:18" x14ac:dyDescent="0.3">
      <c r="A83" t="s">
        <v>156</v>
      </c>
      <c r="B83" s="86">
        <v>5.3408867640316979E-2</v>
      </c>
      <c r="C83" s="86">
        <v>1.9647652105573383E-4</v>
      </c>
      <c r="D83" s="86">
        <v>4.5844521579671229E-4</v>
      </c>
      <c r="E83" s="86">
        <v>9.8238260527866916E-4</v>
      </c>
      <c r="F83" s="86">
        <v>1.7355426026589823E-3</v>
      </c>
      <c r="G83" s="86">
        <v>1.0151286921212916E-3</v>
      </c>
      <c r="H83" s="86">
        <v>1.5063199947606262E-3</v>
      </c>
      <c r="I83" s="86">
        <v>3.0781321632064968E-3</v>
      </c>
      <c r="J83" s="86">
        <v>1.8828999934507828E-2</v>
      </c>
      <c r="K83" s="86">
        <v>9.3326347501473568E-3</v>
      </c>
      <c r="L83" s="86">
        <v>2.3249721658261838E-3</v>
      </c>
      <c r="M83" s="86">
        <v>2.6196869474097847E-3</v>
      </c>
      <c r="N83" s="86">
        <v>5.7960573711441487E-3</v>
      </c>
      <c r="O83" s="86">
        <v>4.1587530290130327E-3</v>
      </c>
      <c r="P83" s="86">
        <v>4.2569912895409001E-4</v>
      </c>
      <c r="Q83" s="86">
        <v>9.8238260527866916E-4</v>
      </c>
      <c r="R83" s="131">
        <f t="shared" si="3"/>
        <v>5.3441613727159609E-2</v>
      </c>
    </row>
    <row r="84" spans="1:18" x14ac:dyDescent="0.3">
      <c r="A84" t="s">
        <v>157</v>
      </c>
      <c r="B84" s="86">
        <v>3.438339118475342E-2</v>
      </c>
      <c r="C84" s="86">
        <v>2.2922260789835615E-4</v>
      </c>
      <c r="D84" s="86">
        <v>3.9295304211146766E-4</v>
      </c>
      <c r="E84" s="86">
        <v>9.4963651843604693E-4</v>
      </c>
      <c r="F84" s="86">
        <v>1.2443513000196477E-3</v>
      </c>
      <c r="G84" s="86">
        <v>5.5668347632457926E-4</v>
      </c>
      <c r="H84" s="86">
        <v>1.9647652105573383E-3</v>
      </c>
      <c r="I84" s="86">
        <v>2.8161634684655185E-3</v>
      </c>
      <c r="J84" s="86">
        <v>1.1952321697557142E-2</v>
      </c>
      <c r="K84" s="86">
        <v>5.7960573711441487E-3</v>
      </c>
      <c r="L84" s="86">
        <v>1.3753356473901368E-3</v>
      </c>
      <c r="M84" s="86">
        <v>1.2770973868622699E-3</v>
      </c>
      <c r="N84" s="86">
        <v>3.5693234658458312E-3</v>
      </c>
      <c r="O84" s="86">
        <v>1.9975112973999606E-3</v>
      </c>
      <c r="P84" s="86">
        <v>2.2922260789835615E-4</v>
      </c>
      <c r="Q84" s="86">
        <v>6.5492173685244615E-5</v>
      </c>
      <c r="R84" s="131">
        <f t="shared" si="3"/>
        <v>3.4416137271596044E-2</v>
      </c>
    </row>
    <row r="85" spans="1:18" x14ac:dyDescent="0.3">
      <c r="A85" t="s">
        <v>158</v>
      </c>
      <c r="B85" s="86">
        <v>5.4456742419280897E-2</v>
      </c>
      <c r="C85" s="86">
        <v>2.2922260789835615E-4</v>
      </c>
      <c r="D85" s="86">
        <v>1.6045582552884931E-3</v>
      </c>
      <c r="E85" s="86">
        <v>1.9975112973999606E-3</v>
      </c>
      <c r="F85" s="86">
        <v>3.8640382474294322E-3</v>
      </c>
      <c r="G85" s="86">
        <v>1.7355426026589823E-3</v>
      </c>
      <c r="H85" s="86">
        <v>3.1436243368917413E-3</v>
      </c>
      <c r="I85" s="86">
        <v>4.2569912895408998E-3</v>
      </c>
      <c r="J85" s="86">
        <v>1.9221952976619293E-2</v>
      </c>
      <c r="K85" s="86">
        <v>7.2696312790621522E-3</v>
      </c>
      <c r="L85" s="86">
        <v>9.1689043159342459E-4</v>
      </c>
      <c r="M85" s="86">
        <v>1.9320191237147161E-3</v>
      </c>
      <c r="N85" s="86">
        <v>4.2897373763835225E-3</v>
      </c>
      <c r="O85" s="86">
        <v>3.0453860763638746E-3</v>
      </c>
      <c r="P85" s="86">
        <v>3.9295304211146766E-4</v>
      </c>
      <c r="Q85" s="86">
        <v>5.5668347632457926E-4</v>
      </c>
      <c r="R85" s="131">
        <f t="shared" si="3"/>
        <v>5.4456742419280904E-2</v>
      </c>
    </row>
    <row r="86" spans="1:18" s="107" customFormat="1" x14ac:dyDescent="0.3">
      <c r="A86" s="107" t="s">
        <v>159</v>
      </c>
      <c r="B86" s="114">
        <v>1</v>
      </c>
      <c r="C86" s="114">
        <v>2.6524330342524069E-3</v>
      </c>
      <c r="D86" s="114">
        <v>5.2066278079769468E-3</v>
      </c>
      <c r="E86" s="114">
        <v>9.0706660554063789E-3</v>
      </c>
      <c r="F86" s="114">
        <v>1.5521645163402974E-2</v>
      </c>
      <c r="G86" s="114">
        <v>1.2017813871242386E-2</v>
      </c>
      <c r="H86" s="114">
        <v>2.5345471216189665E-2</v>
      </c>
      <c r="I86" s="114">
        <v>7.0404086711637962E-2</v>
      </c>
      <c r="J86" s="114">
        <v>0.33793961621586222</v>
      </c>
      <c r="K86" s="114">
        <v>0.22729058877464142</v>
      </c>
      <c r="L86" s="114">
        <v>3.5627742484773073E-2</v>
      </c>
      <c r="M86" s="114">
        <v>5.2590215469251425E-2</v>
      </c>
      <c r="N86" s="114">
        <v>0.13347304997052853</v>
      </c>
      <c r="O86" s="114">
        <v>5.858274936145131E-2</v>
      </c>
      <c r="P86" s="114">
        <v>6.5492173685244614E-3</v>
      </c>
      <c r="Q86" s="114">
        <v>7.7280764948588643E-3</v>
      </c>
      <c r="R86" s="132">
        <f t="shared" si="3"/>
        <v>1.0000000000000002</v>
      </c>
    </row>
    <row r="88" spans="1:18" x14ac:dyDescent="0.3">
      <c r="A88" s="138" t="s">
        <v>193</v>
      </c>
      <c r="B88" s="140">
        <f>SUM(L86:Q86)</f>
        <v>0.29455105114938768</v>
      </c>
    </row>
    <row r="89" spans="1:18" x14ac:dyDescent="0.3">
      <c r="A89" s="138" t="s">
        <v>194</v>
      </c>
      <c r="B89" s="140">
        <f>1-B88</f>
        <v>0.70544894885061238</v>
      </c>
    </row>
    <row r="90" spans="1:18" x14ac:dyDescent="0.3">
      <c r="A90" s="138" t="s">
        <v>170</v>
      </c>
      <c r="B90" s="140">
        <f>SUM(J86:K86)</f>
        <v>0.56523020499050358</v>
      </c>
    </row>
    <row r="91" spans="1:18" x14ac:dyDescent="0.3">
      <c r="A91" s="138" t="s">
        <v>171</v>
      </c>
      <c r="B91" s="140">
        <f>SUM(C86:I86)</f>
        <v>0.14021874386010874</v>
      </c>
    </row>
    <row r="92" spans="1:18" x14ac:dyDescent="0.3">
      <c r="A92" s="138" t="s">
        <v>172</v>
      </c>
      <c r="B92" s="139">
        <f>SUM(O86+Q86)</f>
        <v>6.6310825856310179E-2</v>
      </c>
    </row>
    <row r="93" spans="1:18" x14ac:dyDescent="0.3">
      <c r="A93" s="160" t="s">
        <v>195</v>
      </c>
      <c r="B93" s="137">
        <f>SUM(N86:Q86)</f>
        <v>0.20633309319536317</v>
      </c>
    </row>
    <row r="95" spans="1:18" x14ac:dyDescent="0.3">
      <c r="A95" t="s">
        <v>19</v>
      </c>
      <c r="B95" t="s">
        <v>3</v>
      </c>
    </row>
    <row r="96" spans="1:18" ht="21" x14ac:dyDescent="0.4">
      <c r="A96" s="89" t="s">
        <v>166</v>
      </c>
      <c r="B96" s="86" t="s">
        <v>4</v>
      </c>
      <c r="C96" s="86" t="s">
        <v>5</v>
      </c>
      <c r="D96" s="86" t="s">
        <v>6</v>
      </c>
      <c r="E96" s="86" t="s">
        <v>7</v>
      </c>
      <c r="F96" s="86" t="s">
        <v>8</v>
      </c>
      <c r="G96" s="86" t="s">
        <v>9</v>
      </c>
      <c r="H96" s="86" t="s">
        <v>10</v>
      </c>
      <c r="I96" s="86" t="s">
        <v>11</v>
      </c>
      <c r="J96" s="86" t="s">
        <v>12</v>
      </c>
      <c r="K96" s="86" t="s">
        <v>37</v>
      </c>
      <c r="L96" s="86" t="s">
        <v>13</v>
      </c>
      <c r="M96" s="86" t="s">
        <v>14</v>
      </c>
      <c r="N96" s="86" t="s">
        <v>15</v>
      </c>
      <c r="O96" s="86" t="s">
        <v>16</v>
      </c>
      <c r="P96" s="86" t="s">
        <v>17</v>
      </c>
      <c r="Q96" s="86" t="s">
        <v>18</v>
      </c>
      <c r="R96" s="130" t="s">
        <v>159</v>
      </c>
    </row>
    <row r="97" spans="1:18" x14ac:dyDescent="0.3">
      <c r="A97" t="s">
        <v>147</v>
      </c>
      <c r="B97" s="86">
        <v>0.11392095174597883</v>
      </c>
      <c r="C97" s="86">
        <v>1.7188932411034253E-4</v>
      </c>
      <c r="D97" s="86">
        <v>2.2918576548045671E-4</v>
      </c>
      <c r="E97" s="86">
        <v>3.3336111342611882E-4</v>
      </c>
      <c r="F97" s="86">
        <v>7.240186682223519E-4</v>
      </c>
      <c r="G97" s="86">
        <v>1.1355112926077172E-3</v>
      </c>
      <c r="H97" s="86">
        <v>2.5106258854904577E-3</v>
      </c>
      <c r="I97" s="86">
        <v>1.425118759896658E-2</v>
      </c>
      <c r="J97" s="86">
        <v>3.4080965080423367E-2</v>
      </c>
      <c r="K97" s="86">
        <v>4.0498166513876159E-2</v>
      </c>
      <c r="L97" s="86">
        <v>2.7293941161763481E-3</v>
      </c>
      <c r="M97" s="86">
        <v>4.4378698224852072E-3</v>
      </c>
      <c r="N97" s="86">
        <v>1.1823901991832652E-2</v>
      </c>
      <c r="O97" s="86">
        <v>7.708975747978998E-4</v>
      </c>
      <c r="P97" s="86">
        <v>1.6668055671305941E-4</v>
      </c>
      <c r="Q97" s="86">
        <v>5.2087673972831067E-5</v>
      </c>
      <c r="R97" s="131">
        <f>SUM(C97:Q97)</f>
        <v>0.11391574297858154</v>
      </c>
    </row>
    <row r="98" spans="1:18" x14ac:dyDescent="0.3">
      <c r="A98" t="s">
        <v>148</v>
      </c>
      <c r="B98" s="86">
        <v>8.6392616051337606E-2</v>
      </c>
      <c r="C98" s="86">
        <v>1.1459288274022836E-4</v>
      </c>
      <c r="D98" s="86">
        <v>1.7709809150762563E-4</v>
      </c>
      <c r="E98" s="86">
        <v>6.4067838986582213E-4</v>
      </c>
      <c r="F98" s="86">
        <v>9.5841320110009163E-4</v>
      </c>
      <c r="G98" s="86">
        <v>1.1198849904158681E-3</v>
      </c>
      <c r="H98" s="86">
        <v>1.1563463621968497E-3</v>
      </c>
      <c r="I98" s="86">
        <v>3.073172764397033E-3</v>
      </c>
      <c r="J98" s="86">
        <v>2.1621593466122177E-2</v>
      </c>
      <c r="K98" s="86">
        <v>1.6334694557879822E-2</v>
      </c>
      <c r="L98" s="86">
        <v>3.750312526043837E-3</v>
      </c>
      <c r="M98" s="86">
        <v>5.5004583715309611E-3</v>
      </c>
      <c r="N98" s="86">
        <v>2.4231185932161014E-2</v>
      </c>
      <c r="O98" s="86">
        <v>6.1984332027668976E-3</v>
      </c>
      <c r="P98" s="86">
        <v>7.1880990082506878E-4</v>
      </c>
      <c r="Q98" s="86">
        <v>8.0215017918159844E-4</v>
      </c>
      <c r="R98" s="131">
        <f t="shared" ref="R98:R109" si="4">SUM(C98:Q98)</f>
        <v>8.6397824818734897E-2</v>
      </c>
    </row>
    <row r="99" spans="1:18" x14ac:dyDescent="0.3">
      <c r="A99" t="s">
        <v>149</v>
      </c>
      <c r="B99" s="86">
        <v>8.3444453704475369E-2</v>
      </c>
      <c r="C99" s="86">
        <v>1.0417534794566213E-4</v>
      </c>
      <c r="D99" s="86">
        <v>3.9065755479623303E-4</v>
      </c>
      <c r="E99" s="86">
        <v>1.1042586882240187E-3</v>
      </c>
      <c r="F99" s="86">
        <v>1.1042586882240187E-3</v>
      </c>
      <c r="G99" s="86">
        <v>1.4532461038419869E-3</v>
      </c>
      <c r="H99" s="86">
        <v>1.3803233602800234E-3</v>
      </c>
      <c r="I99" s="86">
        <v>2.2918576548045669E-3</v>
      </c>
      <c r="J99" s="86">
        <v>2.1397616468039005E-2</v>
      </c>
      <c r="K99" s="86">
        <v>1.3365697141428452E-2</v>
      </c>
      <c r="L99" s="86">
        <v>3.9586632219351615E-3</v>
      </c>
      <c r="M99" s="86">
        <v>5.4639969997499795E-3</v>
      </c>
      <c r="N99" s="86">
        <v>2.0157929827485623E-2</v>
      </c>
      <c r="O99" s="86">
        <v>8.1048420701725146E-3</v>
      </c>
      <c r="P99" s="86">
        <v>1.5522126843903659E-3</v>
      </c>
      <c r="Q99" s="86">
        <v>1.6199266605550463E-3</v>
      </c>
      <c r="R99" s="131">
        <f t="shared" si="4"/>
        <v>8.3449662471872646E-2</v>
      </c>
    </row>
    <row r="100" spans="1:18" x14ac:dyDescent="0.3">
      <c r="A100" t="s">
        <v>150</v>
      </c>
      <c r="B100" s="86">
        <v>8.0105633802816906E-2</v>
      </c>
      <c r="C100" s="86">
        <v>2.6043836986415535E-4</v>
      </c>
      <c r="D100" s="86">
        <v>5.9900825068755735E-4</v>
      </c>
      <c r="E100" s="86">
        <v>1.5782565213767815E-3</v>
      </c>
      <c r="F100" s="86">
        <v>1.2032252687723976E-3</v>
      </c>
      <c r="G100" s="86">
        <v>1.6199266605550463E-3</v>
      </c>
      <c r="H100" s="86">
        <v>1.1459288274022835E-3</v>
      </c>
      <c r="I100" s="86">
        <v>2.3179014917909828E-3</v>
      </c>
      <c r="J100" s="86">
        <v>2.0345445453787817E-2</v>
      </c>
      <c r="K100" s="86">
        <v>1.2469789149095759E-2</v>
      </c>
      <c r="L100" s="86">
        <v>3.6565547128927412E-3</v>
      </c>
      <c r="M100" s="86">
        <v>4.9535377948162346E-3</v>
      </c>
      <c r="N100" s="86">
        <v>1.8663013584465371E-2</v>
      </c>
      <c r="O100" s="86">
        <v>8.5632136011334278E-3</v>
      </c>
      <c r="P100" s="86">
        <v>1.2240603383615301E-3</v>
      </c>
      <c r="Q100" s="86">
        <v>1.505333777814818E-3</v>
      </c>
      <c r="R100" s="131">
        <f t="shared" si="4"/>
        <v>8.010563380281692E-2</v>
      </c>
    </row>
    <row r="101" spans="1:18" x14ac:dyDescent="0.3">
      <c r="A101" t="s">
        <v>151</v>
      </c>
      <c r="B101" s="86">
        <v>7.7876281356779736E-2</v>
      </c>
      <c r="C101" s="86">
        <v>1.5105425452121009E-4</v>
      </c>
      <c r="D101" s="86">
        <v>5.5212934411200934E-4</v>
      </c>
      <c r="E101" s="86">
        <v>1.8230685890490875E-3</v>
      </c>
      <c r="F101" s="86">
        <v>1.3907408950745897E-3</v>
      </c>
      <c r="G101" s="86">
        <v>1.4844987082256855E-3</v>
      </c>
      <c r="H101" s="86">
        <v>1.0730060838403199E-3</v>
      </c>
      <c r="I101" s="86">
        <v>2.3439453287773982E-3</v>
      </c>
      <c r="J101" s="86">
        <v>1.9558921576798068E-2</v>
      </c>
      <c r="K101" s="86">
        <v>1.2178098174847904E-2</v>
      </c>
      <c r="L101" s="86">
        <v>3.8909492457704807E-3</v>
      </c>
      <c r="M101" s="86">
        <v>4.849362446870573E-3</v>
      </c>
      <c r="N101" s="86">
        <v>1.8110884240353363E-2</v>
      </c>
      <c r="O101" s="86">
        <v>8.1204683723643638E-3</v>
      </c>
      <c r="P101" s="86">
        <v>1.0625885490457539E-3</v>
      </c>
      <c r="Q101" s="86">
        <v>1.2917743145262105E-3</v>
      </c>
      <c r="R101" s="131">
        <f t="shared" si="4"/>
        <v>7.7881490124177014E-2</v>
      </c>
    </row>
    <row r="102" spans="1:18" x14ac:dyDescent="0.3">
      <c r="A102" t="s">
        <v>152</v>
      </c>
      <c r="B102" s="86">
        <v>8.4314317859821658E-2</v>
      </c>
      <c r="C102" s="86">
        <v>2.1355946328860739E-4</v>
      </c>
      <c r="D102" s="86">
        <v>5.0525043753646133E-4</v>
      </c>
      <c r="E102" s="86">
        <v>1.5678389865822152E-3</v>
      </c>
      <c r="F102" s="86">
        <v>1.2865655471289274E-3</v>
      </c>
      <c r="G102" s="86">
        <v>1.5470039169930827E-3</v>
      </c>
      <c r="H102" s="86">
        <v>1.3803233602800234E-3</v>
      </c>
      <c r="I102" s="86">
        <v>2.521043420285024E-3</v>
      </c>
      <c r="J102" s="86">
        <v>2.2824818734894576E-2</v>
      </c>
      <c r="K102" s="86">
        <v>1.2969830819234937E-2</v>
      </c>
      <c r="L102" s="86">
        <v>3.9847070589215765E-3</v>
      </c>
      <c r="M102" s="86">
        <v>5.0004167013917829E-3</v>
      </c>
      <c r="N102" s="86">
        <v>1.901200100008334E-2</v>
      </c>
      <c r="O102" s="86">
        <v>8.2194349529127429E-3</v>
      </c>
      <c r="P102" s="86">
        <v>1.557421451787649E-3</v>
      </c>
      <c r="Q102" s="86">
        <v>1.7241020085007083E-3</v>
      </c>
      <c r="R102" s="131">
        <f t="shared" si="4"/>
        <v>8.4314317859821658E-2</v>
      </c>
    </row>
    <row r="103" spans="1:18" x14ac:dyDescent="0.3">
      <c r="A103" t="s">
        <v>153</v>
      </c>
      <c r="B103" s="86">
        <v>9.054921243436953E-2</v>
      </c>
      <c r="C103" s="86">
        <v>3.2815234602883575E-4</v>
      </c>
      <c r="D103" s="86">
        <v>6.7713976164680389E-4</v>
      </c>
      <c r="E103" s="86">
        <v>1.5157513126093842E-3</v>
      </c>
      <c r="F103" s="86">
        <v>1.2761480123343611E-3</v>
      </c>
      <c r="G103" s="86">
        <v>1.2761480123343611E-3</v>
      </c>
      <c r="H103" s="86">
        <v>1.5261688474039502E-3</v>
      </c>
      <c r="I103" s="86">
        <v>2.5731310942578548E-3</v>
      </c>
      <c r="J103" s="86">
        <v>2.6267813984498709E-2</v>
      </c>
      <c r="K103" s="86">
        <v>1.4381406783898659E-2</v>
      </c>
      <c r="L103" s="86">
        <v>4.4326610550879239E-3</v>
      </c>
      <c r="M103" s="86">
        <v>6.3755312942745225E-3</v>
      </c>
      <c r="N103" s="86">
        <v>1.8965122093507793E-2</v>
      </c>
      <c r="O103" s="86">
        <v>8.1985998833236096E-3</v>
      </c>
      <c r="P103" s="86">
        <v>1.3334444537044753E-3</v>
      </c>
      <c r="Q103" s="86">
        <v>1.4063671972664388E-3</v>
      </c>
      <c r="R103" s="131">
        <f t="shared" si="4"/>
        <v>9.0533586132177699E-2</v>
      </c>
    </row>
    <row r="104" spans="1:18" x14ac:dyDescent="0.3">
      <c r="A104" t="s">
        <v>154</v>
      </c>
      <c r="B104" s="86">
        <v>9.1669097424785392E-2</v>
      </c>
      <c r="C104" s="86">
        <v>2.3960330027502291E-4</v>
      </c>
      <c r="D104" s="86">
        <v>6.9797483123593628E-4</v>
      </c>
      <c r="E104" s="86">
        <v>1.4272022668555713E-3</v>
      </c>
      <c r="F104" s="86">
        <v>1.3021918493207768E-3</v>
      </c>
      <c r="G104" s="86">
        <v>1.1928077339778316E-3</v>
      </c>
      <c r="H104" s="86">
        <v>1.2240603383615301E-3</v>
      </c>
      <c r="I104" s="86">
        <v>2.4116593049420786E-3</v>
      </c>
      <c r="J104" s="86">
        <v>2.8866988915742978E-2</v>
      </c>
      <c r="K104" s="86">
        <v>1.5193974497874824E-2</v>
      </c>
      <c r="L104" s="86">
        <v>4.4222435202933581E-3</v>
      </c>
      <c r="M104" s="86">
        <v>5.8963246937244768E-3</v>
      </c>
      <c r="N104" s="86">
        <v>1.784002833569464E-2</v>
      </c>
      <c r="O104" s="86">
        <v>8.0735894657888163E-3</v>
      </c>
      <c r="P104" s="86">
        <v>1.3334444537044753E-3</v>
      </c>
      <c r="Q104" s="86">
        <v>1.5522126843903659E-3</v>
      </c>
      <c r="R104" s="131">
        <f t="shared" si="4"/>
        <v>9.1674306192182684E-2</v>
      </c>
    </row>
    <row r="105" spans="1:18" x14ac:dyDescent="0.3">
      <c r="A105" t="s">
        <v>155</v>
      </c>
      <c r="B105" s="86">
        <v>8.2053712809400783E-2</v>
      </c>
      <c r="C105" s="86">
        <v>1.2501041753479458E-4</v>
      </c>
      <c r="D105" s="86">
        <v>6.8234852904408701E-4</v>
      </c>
      <c r="E105" s="86">
        <v>1.0521710142511877E-3</v>
      </c>
      <c r="F105" s="86">
        <v>8.9069922493541123E-4</v>
      </c>
      <c r="G105" s="86">
        <v>1.0625885490457539E-3</v>
      </c>
      <c r="H105" s="86">
        <v>1.1250937578131512E-3</v>
      </c>
      <c r="I105" s="86">
        <v>1.8074422868572381E-3</v>
      </c>
      <c r="J105" s="86">
        <v>2.4423910325860488E-2</v>
      </c>
      <c r="K105" s="86">
        <v>1.4735602966913909E-2</v>
      </c>
      <c r="L105" s="86">
        <v>3.8753229435786315E-3</v>
      </c>
      <c r="M105" s="86">
        <v>5.2816901408450703E-3</v>
      </c>
      <c r="N105" s="86">
        <v>1.6131552629385783E-2</v>
      </c>
      <c r="O105" s="86">
        <v>7.7975247937328114E-3</v>
      </c>
      <c r="P105" s="86">
        <v>1.5678389865822152E-3</v>
      </c>
      <c r="Q105" s="86">
        <v>1.505333777814818E-3</v>
      </c>
      <c r="R105" s="131">
        <f t="shared" si="4"/>
        <v>8.2064130344195366E-2</v>
      </c>
    </row>
    <row r="106" spans="1:18" x14ac:dyDescent="0.3">
      <c r="A106" t="s">
        <v>156</v>
      </c>
      <c r="B106" s="86">
        <v>7.1646595549629141E-2</v>
      </c>
      <c r="C106" s="86">
        <v>2.7085590465872155E-4</v>
      </c>
      <c r="D106" s="86">
        <v>5.677556463038586E-4</v>
      </c>
      <c r="E106" s="86">
        <v>1.1719726643886991E-3</v>
      </c>
      <c r="F106" s="86">
        <v>1.2032252687723976E-3</v>
      </c>
      <c r="G106" s="86">
        <v>8.4902908575714645E-4</v>
      </c>
      <c r="H106" s="86">
        <v>9.6883073589465788E-4</v>
      </c>
      <c r="I106" s="86">
        <v>1.6824318693224435E-3</v>
      </c>
      <c r="J106" s="86">
        <v>2.0835069589132428E-2</v>
      </c>
      <c r="K106" s="86">
        <v>1.2433327777314776E-2</v>
      </c>
      <c r="L106" s="86">
        <v>3.4065338778231521E-3</v>
      </c>
      <c r="M106" s="86">
        <v>3.6253021085090424E-3</v>
      </c>
      <c r="N106" s="86">
        <v>1.3709475789649138E-2</v>
      </c>
      <c r="O106" s="86">
        <v>7.9069089090757563E-3</v>
      </c>
      <c r="P106" s="86">
        <v>1.3074006167180599E-3</v>
      </c>
      <c r="Q106" s="86">
        <v>1.7188932411034252E-3</v>
      </c>
      <c r="R106" s="131">
        <f t="shared" si="4"/>
        <v>7.165701308442371E-2</v>
      </c>
    </row>
    <row r="107" spans="1:18" x14ac:dyDescent="0.3">
      <c r="A107" t="s">
        <v>157</v>
      </c>
      <c r="B107" s="86">
        <v>5.0259396616384698E-2</v>
      </c>
      <c r="C107" s="86">
        <v>2.2918576548045671E-4</v>
      </c>
      <c r="D107" s="86">
        <v>5.7817318109842485E-4</v>
      </c>
      <c r="E107" s="86">
        <v>7.7610634219518293E-4</v>
      </c>
      <c r="F107" s="86">
        <v>1.2136428035669639E-3</v>
      </c>
      <c r="G107" s="86">
        <v>8.0735894657888157E-4</v>
      </c>
      <c r="H107" s="86">
        <v>1.0417534794566214E-3</v>
      </c>
      <c r="I107" s="86">
        <v>1.1875989665805485E-3</v>
      </c>
      <c r="J107" s="86">
        <v>1.6480540045003749E-2</v>
      </c>
      <c r="K107" s="86">
        <v>8.8809484123676969E-3</v>
      </c>
      <c r="L107" s="86">
        <v>1.9584965413784483E-3</v>
      </c>
      <c r="M107" s="86">
        <v>2.3179014917909828E-3</v>
      </c>
      <c r="N107" s="86">
        <v>8.4277856488040662E-3</v>
      </c>
      <c r="O107" s="86">
        <v>4.5524627052254355E-3</v>
      </c>
      <c r="P107" s="86">
        <v>8.0735894657888157E-4</v>
      </c>
      <c r="Q107" s="86">
        <v>1.0052921076756395E-3</v>
      </c>
      <c r="R107" s="131">
        <f t="shared" si="4"/>
        <v>5.0264605383781968E-2</v>
      </c>
    </row>
    <row r="108" spans="1:18" x14ac:dyDescent="0.3">
      <c r="A108" t="s">
        <v>158</v>
      </c>
      <c r="B108" s="86">
        <v>8.7767730644220346E-2</v>
      </c>
      <c r="C108" s="86">
        <v>5.2608550712559383E-4</v>
      </c>
      <c r="D108" s="86">
        <v>1.4167847320610051E-3</v>
      </c>
      <c r="E108" s="86">
        <v>1.6876406367197267E-3</v>
      </c>
      <c r="F108" s="86">
        <v>3.6305108759063253E-3</v>
      </c>
      <c r="G108" s="86">
        <v>1.9584965413784483E-3</v>
      </c>
      <c r="H108" s="86">
        <v>2.3231102591882657E-3</v>
      </c>
      <c r="I108" s="86">
        <v>3.3075672972747729E-3</v>
      </c>
      <c r="J108" s="86">
        <v>3.3039211600966747E-2</v>
      </c>
      <c r="K108" s="86">
        <v>1.3454246187182266E-2</v>
      </c>
      <c r="L108" s="86">
        <v>2.3647803983665307E-3</v>
      </c>
      <c r="M108" s="86">
        <v>3.1460955079589967E-3</v>
      </c>
      <c r="N108" s="86">
        <v>1.1881198433202766E-2</v>
      </c>
      <c r="O108" s="86">
        <v>5.9692474372864401E-3</v>
      </c>
      <c r="P108" s="86">
        <v>1.1303025252104343E-3</v>
      </c>
      <c r="Q108" s="86">
        <v>1.9324527043920326E-3</v>
      </c>
      <c r="R108" s="131">
        <f t="shared" si="4"/>
        <v>8.7767730644220332E-2</v>
      </c>
    </row>
    <row r="109" spans="1:18" s="107" customFormat="1" x14ac:dyDescent="0.3">
      <c r="A109" s="107" t="s">
        <v>159</v>
      </c>
      <c r="B109" s="114">
        <v>1</v>
      </c>
      <c r="C109" s="114">
        <v>2.734602883573631E-3</v>
      </c>
      <c r="D109" s="114">
        <v>7.073506125510459E-3</v>
      </c>
      <c r="E109" s="114">
        <v>1.4678306525543795E-2</v>
      </c>
      <c r="F109" s="114">
        <v>1.6183640303358612E-2</v>
      </c>
      <c r="G109" s="114">
        <v>1.5506500541711809E-2</v>
      </c>
      <c r="H109" s="114">
        <v>1.6855571297608132E-2</v>
      </c>
      <c r="I109" s="114">
        <v>3.9768939078256522E-2</v>
      </c>
      <c r="J109" s="114">
        <v>0.28974289524127012</v>
      </c>
      <c r="K109" s="114">
        <v>0.18689578298191517</v>
      </c>
      <c r="L109" s="114">
        <v>4.2430619218268191E-2</v>
      </c>
      <c r="M109" s="114">
        <v>5.6848487373947827E-2</v>
      </c>
      <c r="N109" s="114">
        <v>0.19895407950662555</v>
      </c>
      <c r="O109" s="114">
        <v>8.2475622968580714E-2</v>
      </c>
      <c r="P109" s="114">
        <v>1.3761563463621968E-2</v>
      </c>
      <c r="Q109" s="114">
        <v>1.6115926327193934E-2</v>
      </c>
      <c r="R109" s="132">
        <f t="shared" si="4"/>
        <v>1.0000260438369866</v>
      </c>
    </row>
    <row r="110" spans="1:18" s="119" customFormat="1" x14ac:dyDescent="0.3">
      <c r="B110" s="123"/>
      <c r="C110" s="123"/>
      <c r="D110" s="123"/>
      <c r="E110" s="123"/>
      <c r="F110" s="123"/>
      <c r="G110" s="123"/>
      <c r="H110" s="123"/>
      <c r="I110" s="123"/>
      <c r="J110" s="123"/>
      <c r="K110" s="123"/>
      <c r="L110" s="123"/>
      <c r="M110" s="123"/>
      <c r="N110" s="123"/>
      <c r="O110" s="123"/>
      <c r="P110" s="123"/>
      <c r="Q110" s="123"/>
      <c r="R110" s="135"/>
    </row>
    <row r="111" spans="1:18" s="119" customFormat="1" x14ac:dyDescent="0.3">
      <c r="A111" s="138" t="s">
        <v>193</v>
      </c>
      <c r="B111" s="140">
        <f>SUM(L109:Q109)</f>
        <v>0.41058629885823822</v>
      </c>
      <c r="C111" s="123"/>
      <c r="D111" s="123"/>
      <c r="E111" s="123"/>
      <c r="F111" s="123"/>
      <c r="G111" s="123"/>
      <c r="H111" s="123"/>
      <c r="I111" s="123"/>
      <c r="J111" s="123"/>
      <c r="K111" s="123"/>
      <c r="L111" s="123"/>
      <c r="M111" s="123"/>
      <c r="N111" s="123"/>
      <c r="O111" s="123"/>
      <c r="P111" s="123"/>
      <c r="Q111" s="123"/>
      <c r="R111" s="135"/>
    </row>
    <row r="112" spans="1:18" s="119" customFormat="1" x14ac:dyDescent="0.3">
      <c r="A112" s="138" t="s">
        <v>194</v>
      </c>
      <c r="B112" s="140">
        <f>1-B111</f>
        <v>0.58941370114176173</v>
      </c>
      <c r="C112" s="123"/>
      <c r="D112" s="123"/>
      <c r="E112" s="123"/>
      <c r="F112" s="123"/>
      <c r="G112" s="123"/>
      <c r="H112" s="123"/>
      <c r="I112" s="123"/>
      <c r="J112" s="123"/>
      <c r="K112" s="123"/>
      <c r="L112" s="123"/>
      <c r="M112" s="123"/>
      <c r="N112" s="123"/>
      <c r="O112" s="123"/>
      <c r="P112" s="123"/>
      <c r="Q112" s="123"/>
      <c r="R112" s="135"/>
    </row>
    <row r="113" spans="1:18" s="119" customFormat="1" x14ac:dyDescent="0.3">
      <c r="A113" s="138" t="s">
        <v>170</v>
      </c>
      <c r="B113" s="140">
        <f>SUM(J109:K109)</f>
        <v>0.47663867822318529</v>
      </c>
      <c r="C113" s="123"/>
      <c r="D113" s="123"/>
      <c r="E113" s="123"/>
      <c r="F113" s="123"/>
      <c r="G113" s="123"/>
      <c r="H113" s="123"/>
      <c r="I113" s="123"/>
      <c r="J113" s="123"/>
      <c r="K113" s="123"/>
      <c r="L113" s="123"/>
      <c r="M113" s="123"/>
      <c r="N113" s="123"/>
      <c r="O113" s="123"/>
      <c r="P113" s="123"/>
      <c r="Q113" s="123"/>
      <c r="R113" s="135"/>
    </row>
    <row r="114" spans="1:18" s="119" customFormat="1" x14ac:dyDescent="0.3">
      <c r="A114" s="138" t="s">
        <v>171</v>
      </c>
      <c r="B114" s="140">
        <f>SUM(C109:I109)</f>
        <v>0.11280106675556295</v>
      </c>
      <c r="C114" s="123"/>
      <c r="D114" s="123"/>
      <c r="E114" s="123"/>
      <c r="F114" s="123"/>
      <c r="G114" s="123"/>
      <c r="H114" s="123"/>
      <c r="I114" s="123"/>
      <c r="J114" s="123"/>
      <c r="K114" s="123"/>
      <c r="L114" s="123"/>
      <c r="M114" s="123"/>
      <c r="N114" s="123"/>
      <c r="O114" s="123"/>
      <c r="P114" s="123"/>
      <c r="Q114" s="123"/>
      <c r="R114" s="135"/>
    </row>
    <row r="115" spans="1:18" x14ac:dyDescent="0.3">
      <c r="A115" s="138" t="s">
        <v>172</v>
      </c>
      <c r="B115" s="139">
        <f>SUM(O109+Q109)</f>
        <v>9.8591549295774655E-2</v>
      </c>
    </row>
    <row r="116" spans="1:18" x14ac:dyDescent="0.3">
      <c r="A116" s="160" t="s">
        <v>195</v>
      </c>
      <c r="B116" s="137">
        <f>SUM(N109:Q109)</f>
        <v>0.31130719226602216</v>
      </c>
    </row>
    <row r="118" spans="1:18" x14ac:dyDescent="0.3">
      <c r="A118" t="s">
        <v>19</v>
      </c>
      <c r="B118" t="s">
        <v>3</v>
      </c>
    </row>
    <row r="119" spans="1:18" ht="21" x14ac:dyDescent="0.4">
      <c r="A119" s="89" t="s">
        <v>169</v>
      </c>
      <c r="B119" t="s">
        <v>4</v>
      </c>
      <c r="C119" t="s">
        <v>5</v>
      </c>
      <c r="D119" t="s">
        <v>6</v>
      </c>
      <c r="E119" t="s">
        <v>7</v>
      </c>
      <c r="F119" t="s">
        <v>8</v>
      </c>
      <c r="G119" t="s">
        <v>9</v>
      </c>
      <c r="H119" t="s">
        <v>10</v>
      </c>
      <c r="I119" t="s">
        <v>11</v>
      </c>
      <c r="J119" t="s">
        <v>12</v>
      </c>
      <c r="K119" t="s">
        <v>37</v>
      </c>
      <c r="L119" t="s">
        <v>13</v>
      </c>
      <c r="M119" t="s">
        <v>14</v>
      </c>
      <c r="N119" t="s">
        <v>15</v>
      </c>
      <c r="O119" t="s">
        <v>16</v>
      </c>
      <c r="P119" t="s">
        <v>17</v>
      </c>
      <c r="Q119" t="s">
        <v>18</v>
      </c>
      <c r="R119" s="130" t="s">
        <v>159</v>
      </c>
    </row>
    <row r="120" spans="1:18" x14ac:dyDescent="0.3">
      <c r="A120" t="s">
        <v>147</v>
      </c>
      <c r="B120" s="86">
        <v>0.16942073724350826</v>
      </c>
      <c r="C120" s="86">
        <v>4.4099717242989441E-4</v>
      </c>
      <c r="D120" s="86">
        <v>6.7446626371630907E-4</v>
      </c>
      <c r="E120" s="86">
        <v>2.0233987911489272E-3</v>
      </c>
      <c r="F120" s="86">
        <v>2.0493398012918621E-3</v>
      </c>
      <c r="G120" s="86">
        <v>2.4384549534358867E-3</v>
      </c>
      <c r="H120" s="86">
        <v>5.1622610184440584E-3</v>
      </c>
      <c r="I120" s="86">
        <v>2.4903369737217566E-2</v>
      </c>
      <c r="J120" s="86">
        <v>5.7796570598459107E-2</v>
      </c>
      <c r="K120" s="86">
        <v>5.6447638071026485E-2</v>
      </c>
      <c r="L120" s="86">
        <v>4.0986796025837243E-3</v>
      </c>
      <c r="M120" s="86">
        <v>5.1622610184440584E-3</v>
      </c>
      <c r="N120" s="86">
        <v>7.2375418298788559E-3</v>
      </c>
      <c r="O120" s="86">
        <v>6.2258424343043914E-4</v>
      </c>
      <c r="P120" s="86">
        <v>7.7823030428804892E-5</v>
      </c>
      <c r="Q120" s="86">
        <v>2.5941010142934969E-4</v>
      </c>
      <c r="R120" s="131">
        <f>SUM(C120:Q120)</f>
        <v>0.16939479623336534</v>
      </c>
    </row>
    <row r="121" spans="1:18" x14ac:dyDescent="0.3">
      <c r="A121" t="s">
        <v>148</v>
      </c>
      <c r="B121" s="86">
        <v>0.11995123090093128</v>
      </c>
      <c r="C121" s="86">
        <v>4.1505616228695944E-4</v>
      </c>
      <c r="D121" s="86">
        <v>1.1154634361462035E-3</v>
      </c>
      <c r="E121" s="86">
        <v>3.5539183895820902E-3</v>
      </c>
      <c r="F121" s="86">
        <v>3.1648032374380656E-3</v>
      </c>
      <c r="G121" s="86">
        <v>3.76144647072557E-3</v>
      </c>
      <c r="H121" s="86">
        <v>2.4125139432929518E-3</v>
      </c>
      <c r="I121" s="86">
        <v>8.8458844587408231E-3</v>
      </c>
      <c r="J121" s="86">
        <v>4.0130742691120394E-2</v>
      </c>
      <c r="K121" s="86">
        <v>2.4202962463358322E-2</v>
      </c>
      <c r="L121" s="86">
        <v>4.0986796025837243E-3</v>
      </c>
      <c r="M121" s="86">
        <v>5.8626682923033019E-3</v>
      </c>
      <c r="N121" s="86">
        <v>1.7536122856624037E-2</v>
      </c>
      <c r="O121" s="86">
        <v>4.0986796025837243E-3</v>
      </c>
      <c r="P121" s="86">
        <v>2.5941010142934969E-4</v>
      </c>
      <c r="Q121" s="86">
        <v>4.9287919271576435E-4</v>
      </c>
      <c r="R121" s="131">
        <f t="shared" ref="R121:R132" si="5">SUM(C121:Q121)</f>
        <v>0.11995123090093129</v>
      </c>
    </row>
    <row r="122" spans="1:18" x14ac:dyDescent="0.3">
      <c r="A122" t="s">
        <v>149</v>
      </c>
      <c r="B122" s="86">
        <v>0.11219486886819373</v>
      </c>
      <c r="C122" s="86">
        <v>4.6693818257282938E-4</v>
      </c>
      <c r="D122" s="86">
        <v>2.1531038418636022E-3</v>
      </c>
      <c r="E122" s="86">
        <v>5.9145503125891726E-3</v>
      </c>
      <c r="F122" s="86">
        <v>3.9689745518690497E-3</v>
      </c>
      <c r="G122" s="86">
        <v>5.6551402111598226E-3</v>
      </c>
      <c r="H122" s="86">
        <v>3.6317414200108954E-3</v>
      </c>
      <c r="I122" s="86">
        <v>6.1220783937326519E-3</v>
      </c>
      <c r="J122" s="86">
        <v>3.7847933798542115E-2</v>
      </c>
      <c r="K122" s="86">
        <v>1.7484240836338167E-2</v>
      </c>
      <c r="L122" s="86">
        <v>5.1622610184440584E-3</v>
      </c>
      <c r="M122" s="86">
        <v>4.7472048561570989E-3</v>
      </c>
      <c r="N122" s="86">
        <v>1.3178033152610963E-2</v>
      </c>
      <c r="O122" s="86">
        <v>4.8250278865859036E-3</v>
      </c>
      <c r="P122" s="86">
        <v>5.707022231445692E-4</v>
      </c>
      <c r="Q122" s="86">
        <v>4.4099717242989441E-4</v>
      </c>
      <c r="R122" s="131">
        <f t="shared" si="5"/>
        <v>0.11216892785805076</v>
      </c>
    </row>
    <row r="123" spans="1:18" x14ac:dyDescent="0.3">
      <c r="A123" t="s">
        <v>150</v>
      </c>
      <c r="B123" s="86">
        <v>0.11022335209733067</v>
      </c>
      <c r="C123" s="86">
        <v>8.5605333471685391E-4</v>
      </c>
      <c r="D123" s="86">
        <v>2.6459830345793665E-3</v>
      </c>
      <c r="E123" s="86">
        <v>8.5345923370256042E-3</v>
      </c>
      <c r="F123" s="86">
        <v>4.6434408155853592E-3</v>
      </c>
      <c r="G123" s="86">
        <v>6.7706036473060265E-3</v>
      </c>
      <c r="H123" s="86">
        <v>2.6978650548652363E-3</v>
      </c>
      <c r="I123" s="86">
        <v>6.5630755661625463E-3</v>
      </c>
      <c r="J123" s="86">
        <v>3.4086487327816543E-2</v>
      </c>
      <c r="K123" s="86">
        <v>1.6239072349477288E-2</v>
      </c>
      <c r="L123" s="86">
        <v>3.9949155620119846E-3</v>
      </c>
      <c r="M123" s="86">
        <v>4.3321486938701394E-3</v>
      </c>
      <c r="N123" s="86">
        <v>1.2166333757036499E-2</v>
      </c>
      <c r="O123" s="86">
        <v>5.1882020285869933E-3</v>
      </c>
      <c r="P123" s="86">
        <v>6.7446626371630907E-4</v>
      </c>
      <c r="Q123" s="86">
        <v>8.0417131443098397E-4</v>
      </c>
      <c r="R123" s="131">
        <f t="shared" si="5"/>
        <v>0.11019741108718774</v>
      </c>
    </row>
    <row r="124" spans="1:18" x14ac:dyDescent="0.3">
      <c r="A124" t="s">
        <v>151</v>
      </c>
      <c r="B124" s="86">
        <v>0.10189628784144855</v>
      </c>
      <c r="C124" s="86">
        <v>8.5605333471685391E-4</v>
      </c>
      <c r="D124" s="86">
        <v>3.1388622272951307E-3</v>
      </c>
      <c r="E124" s="86">
        <v>9.1831175905989788E-3</v>
      </c>
      <c r="F124" s="86">
        <v>5.4216711198734075E-3</v>
      </c>
      <c r="G124" s="86">
        <v>5.9404913227321075E-3</v>
      </c>
      <c r="H124" s="86">
        <v>2.6978650548652363E-3</v>
      </c>
      <c r="I124" s="86">
        <v>6.4593115255908067E-3</v>
      </c>
      <c r="J124" s="86">
        <v>3.112921217152196E-2</v>
      </c>
      <c r="K124" s="86">
        <v>1.185504163532128E-2</v>
      </c>
      <c r="L124" s="86">
        <v>3.1388622272951307E-3</v>
      </c>
      <c r="M124" s="86">
        <v>4.0727385924407894E-3</v>
      </c>
      <c r="N124" s="86">
        <v>1.1362162442605515E-2</v>
      </c>
      <c r="O124" s="86">
        <v>5.0584969778723187E-3</v>
      </c>
      <c r="P124" s="86">
        <v>7.2634828400217901E-4</v>
      </c>
      <c r="Q124" s="86">
        <v>8.5605333471685391E-4</v>
      </c>
      <c r="R124" s="131">
        <f t="shared" si="5"/>
        <v>0.10189628784144855</v>
      </c>
    </row>
    <row r="125" spans="1:18" x14ac:dyDescent="0.3">
      <c r="A125" t="s">
        <v>152</v>
      </c>
      <c r="B125" s="86">
        <v>9.0093128226413133E-2</v>
      </c>
      <c r="C125" s="86">
        <v>8.8199434485978882E-4</v>
      </c>
      <c r="D125" s="86">
        <v>2.3087499027212121E-3</v>
      </c>
      <c r="E125" s="86">
        <v>7.5488339515940748E-3</v>
      </c>
      <c r="F125" s="86">
        <v>5.2141430387299282E-3</v>
      </c>
      <c r="G125" s="86">
        <v>5.266025059015798E-3</v>
      </c>
      <c r="H125" s="86">
        <v>3.4501543490103505E-3</v>
      </c>
      <c r="I125" s="86">
        <v>6.2517834444473265E-3</v>
      </c>
      <c r="J125" s="86">
        <v>2.7212119639938779E-2</v>
      </c>
      <c r="K125" s="86">
        <v>1.081740122960388E-2</v>
      </c>
      <c r="L125" s="86">
        <v>2.6459830345793665E-3</v>
      </c>
      <c r="M125" s="86">
        <v>3.5279773794391553E-3</v>
      </c>
      <c r="N125" s="86">
        <v>1.0376404057173987E-2</v>
      </c>
      <c r="O125" s="86">
        <v>3.4501543490103505E-3</v>
      </c>
      <c r="P125" s="86">
        <v>8.5605333471685391E-4</v>
      </c>
      <c r="Q125" s="86">
        <v>3.1129212171521957E-4</v>
      </c>
      <c r="R125" s="131">
        <f t="shared" si="5"/>
        <v>9.011906923655609E-2</v>
      </c>
    </row>
    <row r="126" spans="1:18" x14ac:dyDescent="0.3">
      <c r="A126" t="s">
        <v>153</v>
      </c>
      <c r="B126" s="86">
        <v>8.1454771848815791E-2</v>
      </c>
      <c r="C126" s="86">
        <v>1.1414044462891384E-3</v>
      </c>
      <c r="D126" s="86">
        <v>3.3982723287244807E-3</v>
      </c>
      <c r="E126" s="86">
        <v>7.5747749617370097E-3</v>
      </c>
      <c r="F126" s="86">
        <v>4.4618537445848139E-3</v>
      </c>
      <c r="G126" s="86">
        <v>3.7095644504397001E-3</v>
      </c>
      <c r="H126" s="86">
        <v>2.3346909128641471E-3</v>
      </c>
      <c r="I126" s="86">
        <v>4.9287919271576433E-3</v>
      </c>
      <c r="J126" s="86">
        <v>2.3606319230070821E-2</v>
      </c>
      <c r="K126" s="86">
        <v>1.0013229915172896E-2</v>
      </c>
      <c r="L126" s="86">
        <v>2.6459830345793665E-3</v>
      </c>
      <c r="M126" s="86">
        <v>4.7990868764429687E-3</v>
      </c>
      <c r="N126" s="86">
        <v>8.3789462761679947E-3</v>
      </c>
      <c r="O126" s="86">
        <v>2.931334146151651E-3</v>
      </c>
      <c r="P126" s="86">
        <v>9.0793535500272385E-4</v>
      </c>
      <c r="Q126" s="86">
        <v>5.9664323328750422E-4</v>
      </c>
      <c r="R126" s="131">
        <f t="shared" si="5"/>
        <v>8.1428830838672861E-2</v>
      </c>
    </row>
    <row r="127" spans="1:18" x14ac:dyDescent="0.3">
      <c r="A127" t="s">
        <v>154</v>
      </c>
      <c r="B127" s="86">
        <v>6.4567174245765135E-2</v>
      </c>
      <c r="C127" s="86">
        <v>7.5228929414511403E-4</v>
      </c>
      <c r="D127" s="86">
        <v>2.5162779838646919E-3</v>
      </c>
      <c r="E127" s="86">
        <v>6.6408985965913511E-3</v>
      </c>
      <c r="F127" s="86">
        <v>3.9689745518690497E-3</v>
      </c>
      <c r="G127" s="86">
        <v>3.4760953591532855E-3</v>
      </c>
      <c r="H127" s="86">
        <v>2.1531038418636022E-3</v>
      </c>
      <c r="I127" s="86">
        <v>3.4760953591532855E-3</v>
      </c>
      <c r="J127" s="86">
        <v>1.9300111546343614E-2</v>
      </c>
      <c r="K127" s="86">
        <v>8.4308282964538645E-3</v>
      </c>
      <c r="L127" s="86">
        <v>2.2568678824353419E-3</v>
      </c>
      <c r="M127" s="86">
        <v>2.5422189940076268E-3</v>
      </c>
      <c r="N127" s="86">
        <v>5.8626682923033019E-3</v>
      </c>
      <c r="O127" s="86">
        <v>2.1790448520065371E-3</v>
      </c>
      <c r="P127" s="86">
        <v>4.6693818257282938E-4</v>
      </c>
      <c r="Q127" s="86">
        <v>5.4476121300163429E-4</v>
      </c>
      <c r="R127" s="131">
        <f t="shared" si="5"/>
        <v>6.4567174245765135E-2</v>
      </c>
    </row>
    <row r="128" spans="1:18" x14ac:dyDescent="0.3">
      <c r="A128" t="s">
        <v>155</v>
      </c>
      <c r="B128" s="86">
        <v>4.9988326545435682E-2</v>
      </c>
      <c r="C128" s="86">
        <v>4.9287919271576435E-4</v>
      </c>
      <c r="D128" s="86">
        <v>3.0869802070092609E-3</v>
      </c>
      <c r="E128" s="86">
        <v>4.8250278865859036E-3</v>
      </c>
      <c r="F128" s="86">
        <v>2.8794521258657811E-3</v>
      </c>
      <c r="G128" s="86">
        <v>2.1271628317206673E-3</v>
      </c>
      <c r="H128" s="86">
        <v>1.9974577810059923E-3</v>
      </c>
      <c r="I128" s="86">
        <v>1.8418117201483826E-3</v>
      </c>
      <c r="J128" s="86">
        <v>1.3956263456899012E-2</v>
      </c>
      <c r="K128" s="86">
        <v>6.9781317284495058E-3</v>
      </c>
      <c r="L128" s="86">
        <v>1.0895224260032686E-3</v>
      </c>
      <c r="M128" s="86">
        <v>2.0752808114347975E-3</v>
      </c>
      <c r="N128" s="86">
        <v>6.1480194038755868E-3</v>
      </c>
      <c r="O128" s="86">
        <v>1.8418117201483826E-3</v>
      </c>
      <c r="P128" s="86">
        <v>2.3346909128641469E-4</v>
      </c>
      <c r="Q128" s="86">
        <v>4.1505616228695944E-4</v>
      </c>
      <c r="R128" s="131">
        <f t="shared" si="5"/>
        <v>4.9988326545435689E-2</v>
      </c>
    </row>
    <row r="129" spans="1:18" x14ac:dyDescent="0.3">
      <c r="A129" t="s">
        <v>156</v>
      </c>
      <c r="B129" s="86">
        <v>3.7821992788399178E-2</v>
      </c>
      <c r="C129" s="86">
        <v>6.7446626371630907E-4</v>
      </c>
      <c r="D129" s="86">
        <v>2.3865729331500169E-3</v>
      </c>
      <c r="E129" s="86">
        <v>4.6434408155853592E-3</v>
      </c>
      <c r="F129" s="86">
        <v>2.3346909128641471E-3</v>
      </c>
      <c r="G129" s="86">
        <v>1.4008145477184882E-3</v>
      </c>
      <c r="H129" s="86">
        <v>1.0895224260032686E-3</v>
      </c>
      <c r="I129" s="86">
        <v>2.230926872292407E-3</v>
      </c>
      <c r="J129" s="86">
        <v>1.0065111935458768E-2</v>
      </c>
      <c r="K129" s="86">
        <v>4.8769099068717734E-3</v>
      </c>
      <c r="L129" s="86">
        <v>1.2970505071467483E-3</v>
      </c>
      <c r="M129" s="86">
        <v>1.1414044462891384E-3</v>
      </c>
      <c r="N129" s="86">
        <v>3.4760953591532855E-3</v>
      </c>
      <c r="O129" s="86">
        <v>1.3229915172896832E-3</v>
      </c>
      <c r="P129" s="86">
        <v>3.3723313185815454E-4</v>
      </c>
      <c r="Q129" s="86">
        <v>5.4476121300163429E-4</v>
      </c>
      <c r="R129" s="131">
        <f t="shared" si="5"/>
        <v>3.7821992788399185E-2</v>
      </c>
    </row>
    <row r="130" spans="1:18" x14ac:dyDescent="0.3">
      <c r="A130" t="s">
        <v>157</v>
      </c>
      <c r="B130" s="86">
        <v>2.3787906301071363E-2</v>
      </c>
      <c r="C130" s="86">
        <v>8.0417131443098397E-4</v>
      </c>
      <c r="D130" s="86">
        <v>2.1531038418636022E-3</v>
      </c>
      <c r="E130" s="86">
        <v>3.0091571765804561E-3</v>
      </c>
      <c r="F130" s="86">
        <v>1.7121066694337078E-3</v>
      </c>
      <c r="G130" s="86">
        <v>1.2711094970038134E-3</v>
      </c>
      <c r="H130" s="86">
        <v>5.707022231445692E-4</v>
      </c>
      <c r="I130" s="86">
        <v>1.2970505071467483E-3</v>
      </c>
      <c r="J130" s="86">
        <v>5.7329632415886273E-3</v>
      </c>
      <c r="K130" s="86">
        <v>3.0091571765804561E-3</v>
      </c>
      <c r="L130" s="86">
        <v>4.4099717242989441E-4</v>
      </c>
      <c r="M130" s="86">
        <v>7.2634828400217901E-4</v>
      </c>
      <c r="N130" s="86">
        <v>2.1012218215777324E-3</v>
      </c>
      <c r="O130" s="86">
        <v>5.707022231445692E-4</v>
      </c>
      <c r="P130" s="86">
        <v>1.8158707100054475E-4</v>
      </c>
      <c r="Q130" s="86">
        <v>1.8158707100054475E-4</v>
      </c>
      <c r="R130" s="131">
        <f t="shared" si="5"/>
        <v>2.3761965290928434E-2</v>
      </c>
    </row>
    <row r="131" spans="1:18" x14ac:dyDescent="0.3">
      <c r="A131" t="s">
        <v>158</v>
      </c>
      <c r="B131" s="86">
        <v>3.8600223092687229E-2</v>
      </c>
      <c r="C131" s="86">
        <v>2.1790448520065371E-3</v>
      </c>
      <c r="D131" s="86">
        <v>5.0584969778723187E-3</v>
      </c>
      <c r="E131" s="86">
        <v>5.6291992010168877E-3</v>
      </c>
      <c r="F131" s="86">
        <v>3.3204492982956755E-3</v>
      </c>
      <c r="G131" s="86">
        <v>1.9196347505771876E-3</v>
      </c>
      <c r="H131" s="86">
        <v>7.7823030428804895E-4</v>
      </c>
      <c r="I131" s="86">
        <v>1.2192274767179434E-3</v>
      </c>
      <c r="J131" s="86">
        <v>1.0791460219460945E-2</v>
      </c>
      <c r="K131" s="86">
        <v>2.6719240447223014E-3</v>
      </c>
      <c r="L131" s="86">
        <v>4.9287919271576435E-4</v>
      </c>
      <c r="M131" s="86">
        <v>7.5228929414511403E-4</v>
      </c>
      <c r="N131" s="86">
        <v>1.8936937404342524E-3</v>
      </c>
      <c r="O131" s="86">
        <v>1.1932864665750084E-3</v>
      </c>
      <c r="P131" s="86">
        <v>1.8158707100054475E-4</v>
      </c>
      <c r="Q131" s="86">
        <v>5.1882020285869937E-4</v>
      </c>
      <c r="R131" s="131">
        <f t="shared" si="5"/>
        <v>3.8600223092687222E-2</v>
      </c>
    </row>
    <row r="132" spans="1:18" s="107" customFormat="1" x14ac:dyDescent="0.3">
      <c r="A132" s="107" t="s">
        <v>159</v>
      </c>
      <c r="B132" s="114">
        <v>1</v>
      </c>
      <c r="C132" s="114">
        <v>9.9613478948870262E-3</v>
      </c>
      <c r="D132" s="114">
        <v>3.0636332978806195E-2</v>
      </c>
      <c r="E132" s="114">
        <v>6.9080910010635821E-2</v>
      </c>
      <c r="F132" s="114">
        <v>4.3139899867700851E-2</v>
      </c>
      <c r="G132" s="114">
        <v>4.3736543100988352E-2</v>
      </c>
      <c r="H132" s="114">
        <v>2.8976108329658357E-2</v>
      </c>
      <c r="I132" s="114">
        <v>7.4139406988508127E-2</v>
      </c>
      <c r="J132" s="114">
        <v>0.31165529585722068</v>
      </c>
      <c r="K132" s="114">
        <v>0.17302653765337622</v>
      </c>
      <c r="L132" s="114">
        <v>3.1362681262808376E-2</v>
      </c>
      <c r="M132" s="114">
        <v>3.9741627538976365E-2</v>
      </c>
      <c r="N132" s="114">
        <v>9.9717242989442012E-2</v>
      </c>
      <c r="O132" s="114">
        <v>3.3282316013385563E-2</v>
      </c>
      <c r="P132" s="114">
        <v>5.4735531401592782E-3</v>
      </c>
      <c r="Q132" s="114">
        <v>5.9664323328750424E-3</v>
      </c>
      <c r="R132" s="132">
        <f t="shared" si="5"/>
        <v>0.99989623595942834</v>
      </c>
    </row>
    <row r="134" spans="1:18" x14ac:dyDescent="0.3">
      <c r="A134" s="138" t="s">
        <v>193</v>
      </c>
      <c r="B134" s="140">
        <f>SUM(L132:Q132)</f>
        <v>0.21554385327764664</v>
      </c>
    </row>
    <row r="135" spans="1:18" x14ac:dyDescent="0.3">
      <c r="A135" s="138" t="s">
        <v>194</v>
      </c>
      <c r="B135" s="140">
        <f>1-B134</f>
        <v>0.78445614672235342</v>
      </c>
    </row>
    <row r="136" spans="1:18" x14ac:dyDescent="0.3">
      <c r="A136" s="138" t="s">
        <v>170</v>
      </c>
      <c r="B136" s="140">
        <f>SUM(J132:K132)</f>
        <v>0.4846818335105969</v>
      </c>
    </row>
    <row r="137" spans="1:18" x14ac:dyDescent="0.3">
      <c r="A137" s="138" t="s">
        <v>171</v>
      </c>
      <c r="B137" s="140">
        <f>SUM(C132:I132)</f>
        <v>0.29967054917118474</v>
      </c>
    </row>
    <row r="138" spans="1:18" x14ac:dyDescent="0.3">
      <c r="A138" s="138" t="s">
        <v>172</v>
      </c>
      <c r="B138" s="139">
        <f>SUM(O132+Q132)</f>
        <v>3.9248748346260603E-2</v>
      </c>
    </row>
    <row r="139" spans="1:18" s="119" customFormat="1" x14ac:dyDescent="0.3">
      <c r="A139" s="160" t="s">
        <v>195</v>
      </c>
      <c r="B139" s="137">
        <f>SUM(N132:Q132)</f>
        <v>0.14443954447586188</v>
      </c>
      <c r="R139" s="142"/>
    </row>
    <row r="141" spans="1:18" x14ac:dyDescent="0.3">
      <c r="A141" t="s">
        <v>19</v>
      </c>
      <c r="B141" t="s">
        <v>3</v>
      </c>
    </row>
    <row r="142" spans="1:18" ht="21" x14ac:dyDescent="0.4">
      <c r="A142" s="89" t="s">
        <v>168</v>
      </c>
      <c r="B142" t="s">
        <v>4</v>
      </c>
      <c r="C142" t="s">
        <v>5</v>
      </c>
      <c r="D142" t="s">
        <v>6</v>
      </c>
      <c r="E142" t="s">
        <v>7</v>
      </c>
      <c r="F142" t="s">
        <v>8</v>
      </c>
      <c r="G142" t="s">
        <v>9</v>
      </c>
      <c r="H142" t="s">
        <v>10</v>
      </c>
      <c r="I142" t="s">
        <v>11</v>
      </c>
      <c r="J142" t="s">
        <v>12</v>
      </c>
      <c r="K142" t="s">
        <v>37</v>
      </c>
      <c r="L142" t="s">
        <v>13</v>
      </c>
      <c r="M142" t="s">
        <v>14</v>
      </c>
      <c r="N142" t="s">
        <v>15</v>
      </c>
      <c r="O142" t="s">
        <v>16</v>
      </c>
      <c r="P142" t="s">
        <v>17</v>
      </c>
      <c r="Q142" t="s">
        <v>18</v>
      </c>
      <c r="R142" s="130" t="s">
        <v>159</v>
      </c>
    </row>
    <row r="143" spans="1:18" x14ac:dyDescent="0.3">
      <c r="A143" t="s">
        <v>147</v>
      </c>
      <c r="B143" s="86">
        <v>0.11822898650985818</v>
      </c>
      <c r="C143" s="86">
        <v>1.3836042891732966E-4</v>
      </c>
      <c r="D143" s="86">
        <v>0</v>
      </c>
      <c r="E143" s="86">
        <v>4.1508128675198894E-4</v>
      </c>
      <c r="F143" s="86">
        <v>4.1508128675198894E-4</v>
      </c>
      <c r="G143" s="86">
        <v>5.5344171566931862E-4</v>
      </c>
      <c r="H143" s="86">
        <v>2.3521272915946038E-3</v>
      </c>
      <c r="I143" s="86">
        <v>9.2701487374610859E-3</v>
      </c>
      <c r="J143" s="86">
        <v>1.4597025250778278E-2</v>
      </c>
      <c r="K143" s="86">
        <v>5.5482531995849189E-2</v>
      </c>
      <c r="L143" s="86">
        <v>2.0062262193012797E-3</v>
      </c>
      <c r="M143" s="86">
        <v>5.1193358699411972E-3</v>
      </c>
      <c r="N143" s="86">
        <v>2.3936354202698028E-2</v>
      </c>
      <c r="O143" s="86">
        <v>3.3206502940159115E-3</v>
      </c>
      <c r="P143" s="86">
        <v>0</v>
      </c>
      <c r="Q143" s="86">
        <v>6.2262193012798338E-4</v>
      </c>
      <c r="R143" s="131">
        <f>SUM(C143:Q143)</f>
        <v>0.11822898650985818</v>
      </c>
    </row>
    <row r="144" spans="1:18" x14ac:dyDescent="0.3">
      <c r="A144" t="s">
        <v>148</v>
      </c>
      <c r="B144" s="86">
        <v>0.10709097198201314</v>
      </c>
      <c r="C144" s="86">
        <v>6.9180214458664828E-5</v>
      </c>
      <c r="D144" s="86">
        <v>2.0754064337599447E-4</v>
      </c>
      <c r="E144" s="86">
        <v>1.3836042891732966E-4</v>
      </c>
      <c r="F144" s="86">
        <v>4.1508128675198894E-4</v>
      </c>
      <c r="G144" s="86">
        <v>2.7672085783465931E-4</v>
      </c>
      <c r="H144" s="86">
        <v>9.6852300242130751E-4</v>
      </c>
      <c r="I144" s="86">
        <v>1.6603251470079558E-3</v>
      </c>
      <c r="J144" s="86">
        <v>1.3144240747146317E-2</v>
      </c>
      <c r="K144" s="86">
        <v>1.4527845036319613E-2</v>
      </c>
      <c r="L144" s="86">
        <v>1.7986855759252853E-3</v>
      </c>
      <c r="M144" s="86">
        <v>4.5658941542718783E-3</v>
      </c>
      <c r="N144" s="86">
        <v>4.3099273607748186E-2</v>
      </c>
      <c r="O144" s="86">
        <v>2.1030785195434106E-2</v>
      </c>
      <c r="P144" s="86">
        <v>1.7986855759252853E-3</v>
      </c>
      <c r="Q144" s="86">
        <v>3.3206502940159115E-3</v>
      </c>
      <c r="R144" s="131">
        <f t="shared" ref="R144:R154" si="6">SUM(C144:Q144)</f>
        <v>0.1070217917675545</v>
      </c>
    </row>
    <row r="145" spans="1:18" x14ac:dyDescent="0.3">
      <c r="A145" t="s">
        <v>149</v>
      </c>
      <c r="B145" s="86">
        <v>0.11421653407125562</v>
      </c>
      <c r="C145" s="86">
        <v>2.7672085783465931E-4</v>
      </c>
      <c r="D145" s="86">
        <v>0</v>
      </c>
      <c r="E145" s="86">
        <v>2.0754064337599447E-4</v>
      </c>
      <c r="F145" s="86">
        <v>4.1508128675198894E-4</v>
      </c>
      <c r="G145" s="86">
        <v>2.0754064337599447E-4</v>
      </c>
      <c r="H145" s="86">
        <v>1.3144240747146316E-3</v>
      </c>
      <c r="I145" s="86">
        <v>1.1068834313386372E-3</v>
      </c>
      <c r="J145" s="86">
        <v>1.7018332756831546E-2</v>
      </c>
      <c r="K145" s="86">
        <v>9.8235904531304048E-3</v>
      </c>
      <c r="L145" s="86">
        <v>2.5596679349705986E-3</v>
      </c>
      <c r="M145" s="86">
        <v>4.6350743687305429E-3</v>
      </c>
      <c r="N145" s="86">
        <v>3.915600138360429E-2</v>
      </c>
      <c r="O145" s="86">
        <v>2.7049463853337945E-2</v>
      </c>
      <c r="P145" s="86">
        <v>3.4590107229332413E-3</v>
      </c>
      <c r="Q145" s="86">
        <v>6.9872016603251472E-3</v>
      </c>
      <c r="R145" s="131">
        <f t="shared" si="6"/>
        <v>0.11421653407125562</v>
      </c>
    </row>
    <row r="146" spans="1:18" x14ac:dyDescent="0.3">
      <c r="A146" t="s">
        <v>150</v>
      </c>
      <c r="B146" s="86">
        <v>0.10543064683500519</v>
      </c>
      <c r="C146" s="86">
        <v>1.3836042891732966E-4</v>
      </c>
      <c r="D146" s="86">
        <v>2.0754064337599447E-4</v>
      </c>
      <c r="E146" s="86">
        <v>3.4590107229332413E-4</v>
      </c>
      <c r="F146" s="86">
        <v>4.8426150121065375E-4</v>
      </c>
      <c r="G146" s="86">
        <v>4.8426150121065375E-4</v>
      </c>
      <c r="H146" s="86">
        <v>4.1508128675198894E-4</v>
      </c>
      <c r="I146" s="86">
        <v>2.4904877205119335E-3</v>
      </c>
      <c r="J146" s="86">
        <v>1.2452438602559669E-2</v>
      </c>
      <c r="K146" s="86">
        <v>1.0169491525423728E-2</v>
      </c>
      <c r="L146" s="86">
        <v>2.6980283638879279E-3</v>
      </c>
      <c r="M146" s="86">
        <v>2.767208578346593E-3</v>
      </c>
      <c r="N146" s="86">
        <v>3.8118298166724317E-2</v>
      </c>
      <c r="O146" s="86">
        <v>2.5873400207540642E-2</v>
      </c>
      <c r="P146" s="86">
        <v>3.2514700795572464E-3</v>
      </c>
      <c r="Q146" s="86">
        <v>5.3960567277758558E-3</v>
      </c>
      <c r="R146" s="131">
        <f t="shared" si="6"/>
        <v>0.10529228640608786</v>
      </c>
    </row>
    <row r="147" spans="1:18" x14ac:dyDescent="0.3">
      <c r="A147" t="s">
        <v>151</v>
      </c>
      <c r="B147" s="86">
        <v>9.8720166032514697E-2</v>
      </c>
      <c r="C147" s="86">
        <v>4.8426150121065375E-4</v>
      </c>
      <c r="D147" s="86">
        <v>4.1508128675198894E-4</v>
      </c>
      <c r="E147" s="86">
        <v>4.1508128675198894E-4</v>
      </c>
      <c r="F147" s="86">
        <v>1.0377032168799724E-3</v>
      </c>
      <c r="G147" s="86">
        <v>8.9934278796264264E-4</v>
      </c>
      <c r="H147" s="86">
        <v>4.1508128675198894E-4</v>
      </c>
      <c r="I147" s="86">
        <v>1.6603251470079558E-3</v>
      </c>
      <c r="J147" s="86">
        <v>1.5288827395364926E-2</v>
      </c>
      <c r="K147" s="86">
        <v>6.9872016603251472E-3</v>
      </c>
      <c r="L147" s="86">
        <v>2.4904877205119335E-3</v>
      </c>
      <c r="M147" s="86">
        <v>4.0816326530612249E-3</v>
      </c>
      <c r="N147" s="86">
        <v>3.2099619508820475E-2</v>
      </c>
      <c r="O147" s="86">
        <v>2.2691110342442061E-2</v>
      </c>
      <c r="P147" s="86">
        <v>3.1822898650985818E-3</v>
      </c>
      <c r="Q147" s="86">
        <v>6.5721203735731584E-3</v>
      </c>
      <c r="R147" s="131">
        <f t="shared" si="6"/>
        <v>9.8720166032514711E-2</v>
      </c>
    </row>
    <row r="148" spans="1:18" x14ac:dyDescent="0.3">
      <c r="A148" t="s">
        <v>152</v>
      </c>
      <c r="B148" s="86">
        <v>8.6751988931165688E-2</v>
      </c>
      <c r="C148" s="86">
        <v>1.3836042891732965E-3</v>
      </c>
      <c r="D148" s="86">
        <v>1.1760636457973019E-3</v>
      </c>
      <c r="E148" s="86">
        <v>6.9180214458664825E-4</v>
      </c>
      <c r="F148" s="86">
        <v>9.6852300242130751E-4</v>
      </c>
      <c r="G148" s="86">
        <v>4.1508128675198894E-4</v>
      </c>
      <c r="H148" s="86">
        <v>7.6098235904531301E-4</v>
      </c>
      <c r="I148" s="86">
        <v>2.5596679349705986E-3</v>
      </c>
      <c r="J148" s="86">
        <v>1.6464891041162229E-2</v>
      </c>
      <c r="K148" s="86">
        <v>6.4337599446558282E-3</v>
      </c>
      <c r="L148" s="86">
        <v>2.4904877205119335E-3</v>
      </c>
      <c r="M148" s="86">
        <v>3.9432722241438947E-3</v>
      </c>
      <c r="N148" s="86">
        <v>2.7395364925631268E-2</v>
      </c>
      <c r="O148" s="86">
        <v>1.390522310619163E-2</v>
      </c>
      <c r="P148" s="86">
        <v>2.5596679349705986E-3</v>
      </c>
      <c r="Q148" s="86">
        <v>5.4652369422345205E-3</v>
      </c>
      <c r="R148" s="131">
        <f t="shared" si="6"/>
        <v>8.6613628502248366E-2</v>
      </c>
    </row>
    <row r="149" spans="1:18" x14ac:dyDescent="0.3">
      <c r="A149" t="s">
        <v>153</v>
      </c>
      <c r="B149" s="86">
        <v>8.0940850916637844E-2</v>
      </c>
      <c r="C149" s="86">
        <v>1.2452438602559668E-3</v>
      </c>
      <c r="D149" s="86">
        <v>6.9180214458664825E-4</v>
      </c>
      <c r="E149" s="86">
        <v>1.7295053614666206E-3</v>
      </c>
      <c r="F149" s="86">
        <v>1.0377032168799724E-3</v>
      </c>
      <c r="G149" s="86">
        <v>8.9934278796264264E-4</v>
      </c>
      <c r="H149" s="86">
        <v>4.1508128675198894E-4</v>
      </c>
      <c r="I149" s="86">
        <v>2.2137668626772745E-3</v>
      </c>
      <c r="J149" s="86">
        <v>1.9370460048426151E-2</v>
      </c>
      <c r="K149" s="86">
        <v>7.5406433759944652E-3</v>
      </c>
      <c r="L149" s="86">
        <v>2.6288481494292633E-3</v>
      </c>
      <c r="M149" s="86">
        <v>6.0186786579038394E-3</v>
      </c>
      <c r="N149" s="86">
        <v>2.0961604980975442E-2</v>
      </c>
      <c r="O149" s="86">
        <v>1.0238671739882394E-2</v>
      </c>
      <c r="P149" s="86">
        <v>1.521964718090626E-3</v>
      </c>
      <c r="Q149" s="86">
        <v>4.2199930819785542E-3</v>
      </c>
      <c r="R149" s="131">
        <f t="shared" si="6"/>
        <v>8.073331027326186E-2</v>
      </c>
    </row>
    <row r="150" spans="1:18" x14ac:dyDescent="0.3">
      <c r="A150" t="s">
        <v>154</v>
      </c>
      <c r="B150" s="86">
        <v>7.7689380837080602E-2</v>
      </c>
      <c r="C150" s="86">
        <v>1.1760636457973019E-3</v>
      </c>
      <c r="D150" s="86">
        <v>1.3836042891732965E-3</v>
      </c>
      <c r="E150" s="86">
        <v>1.7986855759252853E-3</v>
      </c>
      <c r="F150" s="86">
        <v>2.0754064337599448E-3</v>
      </c>
      <c r="G150" s="86">
        <v>6.9180214458664825E-4</v>
      </c>
      <c r="H150" s="86">
        <v>1.7986855759252853E-3</v>
      </c>
      <c r="I150" s="86">
        <v>1.8678657903839501E-3</v>
      </c>
      <c r="J150" s="86">
        <v>1.6741611898996887E-2</v>
      </c>
      <c r="K150" s="86">
        <v>8.0249048772051187E-3</v>
      </c>
      <c r="L150" s="86">
        <v>2.6980283638879279E-3</v>
      </c>
      <c r="M150" s="86">
        <v>3.87409200968523E-3</v>
      </c>
      <c r="N150" s="86">
        <v>2.1099965409892771E-2</v>
      </c>
      <c r="O150" s="86">
        <v>1.0031131096506399E-2</v>
      </c>
      <c r="P150" s="86">
        <v>1.7986855759252853E-3</v>
      </c>
      <c r="Q150" s="86">
        <v>2.767208578346593E-3</v>
      </c>
      <c r="R150" s="131">
        <f t="shared" si="6"/>
        <v>7.7827741265997924E-2</v>
      </c>
    </row>
    <row r="151" spans="1:18" x14ac:dyDescent="0.3">
      <c r="A151" t="s">
        <v>155</v>
      </c>
      <c r="B151" s="86">
        <v>6.350743687305431E-2</v>
      </c>
      <c r="C151" s="86">
        <v>8.9934278796264264E-4</v>
      </c>
      <c r="D151" s="86">
        <v>1.1760636457973019E-3</v>
      </c>
      <c r="E151" s="86">
        <v>1.937046004842615E-3</v>
      </c>
      <c r="F151" s="86">
        <v>1.8678657903839501E-3</v>
      </c>
      <c r="G151" s="86">
        <v>1.1068834313386372E-3</v>
      </c>
      <c r="H151" s="86">
        <v>1.4527845036319612E-3</v>
      </c>
      <c r="I151" s="86">
        <v>2.0062262193012797E-3</v>
      </c>
      <c r="J151" s="86">
        <v>1.4458664821860949E-2</v>
      </c>
      <c r="K151" s="86">
        <v>6.2262193012798343E-3</v>
      </c>
      <c r="L151" s="86">
        <v>8.9934278796264264E-4</v>
      </c>
      <c r="M151" s="86">
        <v>2.2137668626772745E-3</v>
      </c>
      <c r="N151" s="86">
        <v>1.9370460048426151E-2</v>
      </c>
      <c r="O151" s="86">
        <v>6.5029401591144929E-3</v>
      </c>
      <c r="P151" s="86">
        <v>4.8426150121065375E-4</v>
      </c>
      <c r="Q151" s="86">
        <v>2.9055690072639223E-3</v>
      </c>
      <c r="R151" s="131">
        <f t="shared" si="6"/>
        <v>6.350743687305431E-2</v>
      </c>
    </row>
    <row r="152" spans="1:18" x14ac:dyDescent="0.3">
      <c r="A152" t="s">
        <v>156</v>
      </c>
      <c r="B152" s="86">
        <v>5.6312694569353165E-2</v>
      </c>
      <c r="C152" s="86">
        <v>1.7986855759252853E-3</v>
      </c>
      <c r="D152" s="86">
        <v>9.6852300242130751E-4</v>
      </c>
      <c r="E152" s="86">
        <v>1.7986855759252853E-3</v>
      </c>
      <c r="F152" s="86">
        <v>1.937046004842615E-3</v>
      </c>
      <c r="G152" s="86">
        <v>1.0377032168799724E-3</v>
      </c>
      <c r="H152" s="86">
        <v>9.6852300242130751E-4</v>
      </c>
      <c r="I152" s="86">
        <v>1.1760636457973019E-3</v>
      </c>
      <c r="J152" s="86">
        <v>1.4735385679695607E-2</v>
      </c>
      <c r="K152" s="86">
        <v>5.0501556554825317E-3</v>
      </c>
      <c r="L152" s="86">
        <v>1.3144240747146316E-3</v>
      </c>
      <c r="M152" s="86">
        <v>8.9934278796264264E-4</v>
      </c>
      <c r="N152" s="86">
        <v>1.6188170183327567E-2</v>
      </c>
      <c r="O152" s="86">
        <v>5.2576962988585265E-3</v>
      </c>
      <c r="P152" s="86">
        <v>8.9934278796264264E-4</v>
      </c>
      <c r="Q152" s="86">
        <v>2.2829470771359391E-3</v>
      </c>
      <c r="R152" s="131">
        <f t="shared" si="6"/>
        <v>5.6312694569353158E-2</v>
      </c>
    </row>
    <row r="153" spans="1:18" x14ac:dyDescent="0.3">
      <c r="A153" t="s">
        <v>157</v>
      </c>
      <c r="B153" s="86">
        <v>3.604289173296437E-2</v>
      </c>
      <c r="C153" s="86">
        <v>1.3144240747146316E-3</v>
      </c>
      <c r="D153" s="86">
        <v>1.3836042891732966E-4</v>
      </c>
      <c r="E153" s="86">
        <v>1.5911449325492909E-3</v>
      </c>
      <c r="F153" s="86">
        <v>1.2452438602559668E-3</v>
      </c>
      <c r="G153" s="86">
        <v>6.9180214458664825E-4</v>
      </c>
      <c r="H153" s="86">
        <v>6.9180214458664825E-4</v>
      </c>
      <c r="I153" s="86">
        <v>1.0377032168799724E-3</v>
      </c>
      <c r="J153" s="86">
        <v>8.301625735039779E-3</v>
      </c>
      <c r="K153" s="86">
        <v>3.5973711518505706E-3</v>
      </c>
      <c r="L153" s="86">
        <v>4.8426150121065375E-4</v>
      </c>
      <c r="M153" s="86">
        <v>7.6098235904531301E-4</v>
      </c>
      <c r="N153" s="86">
        <v>1.0031131096506399E-2</v>
      </c>
      <c r="O153" s="86">
        <v>4.0124524386025593E-3</v>
      </c>
      <c r="P153" s="86">
        <v>1.1068834313386372E-3</v>
      </c>
      <c r="Q153" s="86">
        <v>1.1068834313386372E-3</v>
      </c>
      <c r="R153" s="131">
        <f t="shared" si="6"/>
        <v>3.6112071947423031E-2</v>
      </c>
    </row>
    <row r="154" spans="1:18" x14ac:dyDescent="0.3">
      <c r="A154" t="s">
        <v>158</v>
      </c>
      <c r="B154" s="86">
        <v>5.5067450709097202E-2</v>
      </c>
      <c r="C154" s="86">
        <v>3.6665513663092356E-3</v>
      </c>
      <c r="D154" s="86">
        <v>1.521964718090626E-3</v>
      </c>
      <c r="E154" s="86">
        <v>3.8049117952265654E-3</v>
      </c>
      <c r="F154" s="86">
        <v>8.3016257350397788E-4</v>
      </c>
      <c r="G154" s="86">
        <v>1.6603251470079558E-3</v>
      </c>
      <c r="H154" s="86">
        <v>1.1068834313386372E-3</v>
      </c>
      <c r="I154" s="86">
        <v>1.5911449325492909E-3</v>
      </c>
      <c r="J154" s="86">
        <v>1.5012106537530266E-2</v>
      </c>
      <c r="K154" s="86">
        <v>5.3268765133171912E-3</v>
      </c>
      <c r="L154" s="86">
        <v>1.4527845036319612E-3</v>
      </c>
      <c r="M154" s="86">
        <v>1.0377032168799724E-3</v>
      </c>
      <c r="N154" s="86">
        <v>1.3005880318228986E-2</v>
      </c>
      <c r="O154" s="86">
        <v>2.6288481494292633E-3</v>
      </c>
      <c r="P154" s="86">
        <v>1.7986855759252853E-3</v>
      </c>
      <c r="Q154" s="86">
        <v>6.2262193012798338E-4</v>
      </c>
      <c r="R154" s="131">
        <f t="shared" si="6"/>
        <v>5.5067450709097195E-2</v>
      </c>
    </row>
    <row r="155" spans="1:18" s="107" customFormat="1" x14ac:dyDescent="0.3">
      <c r="A155" s="107" t="s">
        <v>159</v>
      </c>
      <c r="B155" s="114">
        <v>1</v>
      </c>
      <c r="C155" s="114">
        <v>1.2590799031476998E-2</v>
      </c>
      <c r="D155" s="114">
        <v>7.8865444482877894E-3</v>
      </c>
      <c r="E155" s="114">
        <v>1.4873746108612937E-2</v>
      </c>
      <c r="F155" s="114">
        <v>1.2729159460394327E-2</v>
      </c>
      <c r="G155" s="114">
        <v>8.9242476651677626E-3</v>
      </c>
      <c r="H155" s="114">
        <v>1.2659979245935662E-2</v>
      </c>
      <c r="I155" s="114">
        <v>2.8640608785887235E-2</v>
      </c>
      <c r="J155" s="114">
        <v>0.17758561051539259</v>
      </c>
      <c r="K155" s="114">
        <v>0.13919059149083363</v>
      </c>
      <c r="L155" s="114">
        <v>2.3521272915946041E-2</v>
      </c>
      <c r="M155" s="114">
        <v>3.9916983742649605E-2</v>
      </c>
      <c r="N155" s="114">
        <v>0.30446212383258386</v>
      </c>
      <c r="O155" s="114">
        <v>0.15254237288135594</v>
      </c>
      <c r="P155" s="114">
        <v>2.1860947768938082E-2</v>
      </c>
      <c r="Q155" s="114">
        <v>4.2269111034244203E-2</v>
      </c>
      <c r="R155" s="132">
        <f>SUM(C155:Q155)</f>
        <v>0.99965409892770674</v>
      </c>
    </row>
    <row r="157" spans="1:18" x14ac:dyDescent="0.3">
      <c r="A157" s="138" t="s">
        <v>193</v>
      </c>
      <c r="B157" s="140">
        <f>SUM(L155:Q155)</f>
        <v>0.58457281217571777</v>
      </c>
    </row>
    <row r="158" spans="1:18" x14ac:dyDescent="0.3">
      <c r="A158" s="138" t="s">
        <v>194</v>
      </c>
      <c r="B158" s="140">
        <f>1-B157</f>
        <v>0.41542718782428223</v>
      </c>
    </row>
    <row r="159" spans="1:18" x14ac:dyDescent="0.3">
      <c r="A159" s="138" t="s">
        <v>170</v>
      </c>
      <c r="B159" s="140">
        <f>SUM(J155:K155)</f>
        <v>0.31677620200622625</v>
      </c>
    </row>
    <row r="160" spans="1:18" x14ac:dyDescent="0.3">
      <c r="A160" s="138" t="s">
        <v>171</v>
      </c>
      <c r="B160" s="140">
        <f>SUM(C155:I155)</f>
        <v>9.8305084745762716E-2</v>
      </c>
    </row>
    <row r="161" spans="1:2" x14ac:dyDescent="0.3">
      <c r="A161" s="138" t="s">
        <v>172</v>
      </c>
      <c r="B161" s="139">
        <f>SUM(O155+Q155)</f>
        <v>0.19481148391560016</v>
      </c>
    </row>
    <row r="162" spans="1:2" x14ac:dyDescent="0.3">
      <c r="A162" s="160" t="s">
        <v>195</v>
      </c>
      <c r="B162" s="137">
        <f>SUM(N155:Q155)</f>
        <v>0.52113455551712218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3A527-2142-40A4-89CD-EC52324D4A57}">
  <dimension ref="A1:U136"/>
  <sheetViews>
    <sheetView workbookViewId="0">
      <selection activeCell="H134" sqref="H134"/>
    </sheetView>
  </sheetViews>
  <sheetFormatPr defaultRowHeight="14.4" x14ac:dyDescent="0.3"/>
  <cols>
    <col min="1" max="1" width="27" customWidth="1"/>
    <col min="2" max="2" width="12.88671875" bestFit="1" customWidth="1"/>
    <col min="3" max="3" width="14.77734375" bestFit="1" customWidth="1"/>
    <col min="6" max="6" width="11.109375" bestFit="1" customWidth="1"/>
    <col min="7" max="7" width="12.109375" bestFit="1" customWidth="1"/>
    <col min="8" max="8" width="11.109375" bestFit="1" customWidth="1"/>
    <col min="12" max="12" width="3.21875" customWidth="1"/>
    <col min="13" max="13" width="28.5546875" customWidth="1"/>
    <col min="14" max="14" width="12.109375" bestFit="1" customWidth="1"/>
    <col min="15" max="15" width="15.33203125" bestFit="1" customWidth="1"/>
  </cols>
  <sheetData>
    <row r="1" spans="1:21" x14ac:dyDescent="0.3">
      <c r="A1" t="s">
        <v>260</v>
      </c>
      <c r="L1" s="121"/>
      <c r="M1" t="s">
        <v>264</v>
      </c>
      <c r="U1" s="121"/>
    </row>
    <row r="2" spans="1:21" ht="15" thickBot="1" x14ac:dyDescent="0.35">
      <c r="L2" s="121"/>
      <c r="U2" s="121"/>
    </row>
    <row r="3" spans="1:21" x14ac:dyDescent="0.3">
      <c r="A3" s="168"/>
      <c r="B3" s="168" t="s">
        <v>126</v>
      </c>
      <c r="C3" s="168" t="s">
        <v>129</v>
      </c>
      <c r="L3" s="121"/>
      <c r="M3" s="168"/>
      <c r="N3" s="168" t="s">
        <v>126</v>
      </c>
      <c r="O3" s="168" t="s">
        <v>232</v>
      </c>
      <c r="U3" s="121"/>
    </row>
    <row r="4" spans="1:21" x14ac:dyDescent="0.3">
      <c r="A4" s="166" t="s">
        <v>122</v>
      </c>
      <c r="B4" s="217">
        <v>43742.002857142863</v>
      </c>
      <c r="C4" s="217">
        <v>50548.637857142858</v>
      </c>
      <c r="L4" s="121"/>
      <c r="M4" s="166" t="s">
        <v>122</v>
      </c>
      <c r="N4" s="217">
        <v>28846.455609756096</v>
      </c>
      <c r="O4" s="217">
        <v>20113.73317073171</v>
      </c>
      <c r="U4" s="121"/>
    </row>
    <row r="5" spans="1:21" x14ac:dyDescent="0.3">
      <c r="A5" s="166" t="s">
        <v>206</v>
      </c>
      <c r="B5" s="166">
        <v>16853725.512421977</v>
      </c>
      <c r="C5" s="166">
        <v>34330044.827110291</v>
      </c>
      <c r="L5" s="121"/>
      <c r="M5" s="166" t="s">
        <v>206</v>
      </c>
      <c r="N5" s="166">
        <v>168159822.83271533</v>
      </c>
      <c r="O5" s="166">
        <v>73367568.420522168</v>
      </c>
      <c r="U5" s="121"/>
    </row>
    <row r="6" spans="1:21" x14ac:dyDescent="0.3">
      <c r="A6" s="166" t="s">
        <v>207</v>
      </c>
      <c r="B6" s="166">
        <v>14</v>
      </c>
      <c r="C6" s="166">
        <v>14</v>
      </c>
      <c r="L6" s="121"/>
      <c r="M6" s="166" t="s">
        <v>207</v>
      </c>
      <c r="N6" s="166">
        <v>41</v>
      </c>
      <c r="O6" s="166">
        <v>41</v>
      </c>
      <c r="U6" s="121"/>
    </row>
    <row r="7" spans="1:21" x14ac:dyDescent="0.3">
      <c r="A7" s="166" t="s">
        <v>208</v>
      </c>
      <c r="B7" s="166">
        <v>25591885.169766132</v>
      </c>
      <c r="C7" s="166"/>
      <c r="L7" s="121"/>
      <c r="M7" s="166" t="s">
        <v>208</v>
      </c>
      <c r="N7" s="166">
        <v>120763695.62661874</v>
      </c>
      <c r="O7" s="166"/>
      <c r="U7" s="121"/>
    </row>
    <row r="8" spans="1:21" x14ac:dyDescent="0.3">
      <c r="A8" s="166" t="s">
        <v>209</v>
      </c>
      <c r="B8" s="166">
        <v>0</v>
      </c>
      <c r="C8" s="166"/>
      <c r="L8" s="121"/>
      <c r="M8" s="166" t="s">
        <v>209</v>
      </c>
      <c r="N8" s="166">
        <v>0</v>
      </c>
      <c r="O8" s="166"/>
      <c r="U8" s="121"/>
    </row>
    <row r="9" spans="1:21" x14ac:dyDescent="0.3">
      <c r="A9" s="166" t="s">
        <v>210</v>
      </c>
      <c r="B9" s="166">
        <v>26</v>
      </c>
      <c r="C9" s="166"/>
      <c r="L9" s="121"/>
      <c r="M9" s="166" t="s">
        <v>210</v>
      </c>
      <c r="N9" s="166">
        <v>80</v>
      </c>
      <c r="O9" s="166"/>
      <c r="U9" s="121"/>
    </row>
    <row r="10" spans="1:21" x14ac:dyDescent="0.3">
      <c r="A10" s="166" t="s">
        <v>211</v>
      </c>
      <c r="B10" s="166">
        <v>-3.5598388907909988</v>
      </c>
      <c r="C10" s="166"/>
      <c r="L10" s="121"/>
      <c r="M10" s="166" t="s">
        <v>211</v>
      </c>
      <c r="N10" s="166">
        <v>3.5979770583128321</v>
      </c>
      <c r="O10" s="166"/>
      <c r="U10" s="121"/>
    </row>
    <row r="11" spans="1:21" x14ac:dyDescent="0.3">
      <c r="A11" s="166" t="s">
        <v>212</v>
      </c>
      <c r="B11" s="166">
        <v>7.2827616444925459E-4</v>
      </c>
      <c r="C11" s="166"/>
      <c r="L11" s="121"/>
      <c r="M11" s="166" t="s">
        <v>212</v>
      </c>
      <c r="N11" s="166">
        <v>2.7691915550870719E-4</v>
      </c>
      <c r="O11" s="166"/>
      <c r="U11" s="121"/>
    </row>
    <row r="12" spans="1:21" x14ac:dyDescent="0.3">
      <c r="A12" s="166" t="s">
        <v>213</v>
      </c>
      <c r="B12" s="166">
        <v>1.7056179197592738</v>
      </c>
      <c r="C12" s="166"/>
      <c r="L12" s="121"/>
      <c r="M12" s="166" t="s">
        <v>213</v>
      </c>
      <c r="N12" s="166">
        <v>1.6641245785896708</v>
      </c>
      <c r="O12" s="166"/>
      <c r="U12" s="121"/>
    </row>
    <row r="13" spans="1:21" x14ac:dyDescent="0.3">
      <c r="A13" s="166" t="s">
        <v>214</v>
      </c>
      <c r="B13" s="170">
        <v>1.4565523288985092E-3</v>
      </c>
      <c r="C13" s="166"/>
      <c r="L13" s="121"/>
      <c r="M13" s="166" t="s">
        <v>214</v>
      </c>
      <c r="N13" s="170">
        <v>5.5383831101741437E-4</v>
      </c>
      <c r="O13" s="166"/>
      <c r="U13" s="121"/>
    </row>
    <row r="14" spans="1:21" ht="15" thickBot="1" x14ac:dyDescent="0.35">
      <c r="A14" s="167" t="s">
        <v>215</v>
      </c>
      <c r="B14" s="167">
        <v>2.0555294386428731</v>
      </c>
      <c r="C14" s="167"/>
      <c r="L14" s="121"/>
      <c r="M14" s="167" t="s">
        <v>215</v>
      </c>
      <c r="N14" s="167">
        <v>1.9900634212544475</v>
      </c>
      <c r="O14" s="167"/>
      <c r="U14" s="121"/>
    </row>
    <row r="15" spans="1:21" x14ac:dyDescent="0.3">
      <c r="A15" s="121"/>
      <c r="B15" s="121"/>
      <c r="C15" s="121"/>
      <c r="D15" s="121"/>
      <c r="E15" s="121"/>
      <c r="F15" s="121"/>
      <c r="G15" s="121"/>
      <c r="H15" s="121"/>
      <c r="I15" s="121"/>
      <c r="J15" s="121"/>
      <c r="K15" s="121"/>
      <c r="L15" s="121"/>
      <c r="M15" s="121"/>
      <c r="N15" s="121"/>
      <c r="O15" s="121"/>
      <c r="P15" s="121"/>
      <c r="Q15" s="121"/>
      <c r="R15" s="121"/>
      <c r="S15" s="121"/>
      <c r="T15" s="121"/>
      <c r="U15" s="121"/>
    </row>
    <row r="16" spans="1:21" x14ac:dyDescent="0.3">
      <c r="L16" s="121"/>
      <c r="M16" t="s">
        <v>265</v>
      </c>
      <c r="U16" s="121"/>
    </row>
    <row r="17" spans="1:21" ht="15" thickBot="1" x14ac:dyDescent="0.35">
      <c r="A17" t="s">
        <v>263</v>
      </c>
      <c r="E17" s="165"/>
      <c r="F17" s="165"/>
      <c r="G17" s="165"/>
      <c r="H17" s="165"/>
      <c r="L17" s="121"/>
      <c r="U17" s="121"/>
    </row>
    <row r="18" spans="1:21" ht="15" thickBot="1" x14ac:dyDescent="0.35">
      <c r="E18" s="165"/>
      <c r="F18" s="165"/>
      <c r="G18" s="165"/>
      <c r="H18" s="165"/>
      <c r="L18" s="121"/>
      <c r="M18" s="168"/>
      <c r="N18" s="168" t="s">
        <v>128</v>
      </c>
      <c r="O18" s="168" t="s">
        <v>232</v>
      </c>
      <c r="U18" s="121"/>
    </row>
    <row r="19" spans="1:21" x14ac:dyDescent="0.3">
      <c r="A19" s="168"/>
      <c r="B19" s="168" t="s">
        <v>261</v>
      </c>
      <c r="C19" s="168" t="s">
        <v>262</v>
      </c>
      <c r="E19" s="187"/>
      <c r="F19" s="187"/>
      <c r="G19" s="187"/>
      <c r="H19" s="165"/>
      <c r="L19" s="121"/>
      <c r="M19" s="166" t="s">
        <v>122</v>
      </c>
      <c r="N19" s="217">
        <v>21508.545365853661</v>
      </c>
      <c r="O19" s="217">
        <v>20113.73317073171</v>
      </c>
      <c r="U19" s="121"/>
    </row>
    <row r="20" spans="1:21" x14ac:dyDescent="0.3">
      <c r="A20" s="166" t="s">
        <v>122</v>
      </c>
      <c r="B20" s="217">
        <v>28846.455609756096</v>
      </c>
      <c r="C20" s="217">
        <v>21508.545365853661</v>
      </c>
      <c r="E20" s="166"/>
      <c r="F20" s="217"/>
      <c r="G20" s="217"/>
      <c r="H20" s="165"/>
      <c r="L20" s="121"/>
      <c r="M20" s="166" t="s">
        <v>206</v>
      </c>
      <c r="N20" s="166">
        <v>99204847.874225423</v>
      </c>
      <c r="O20" s="166">
        <v>73367568.420522168</v>
      </c>
      <c r="U20" s="121"/>
    </row>
    <row r="21" spans="1:21" x14ac:dyDescent="0.3">
      <c r="A21" s="166" t="s">
        <v>206</v>
      </c>
      <c r="B21" s="166">
        <v>168159822.83271533</v>
      </c>
      <c r="C21" s="166">
        <v>99204847.874225423</v>
      </c>
      <c r="E21" s="166"/>
      <c r="F21" s="166"/>
      <c r="G21" s="166"/>
      <c r="H21" s="165"/>
      <c r="L21" s="121"/>
      <c r="M21" s="166" t="s">
        <v>207</v>
      </c>
      <c r="N21" s="166">
        <v>41</v>
      </c>
      <c r="O21" s="166">
        <v>41</v>
      </c>
      <c r="U21" s="121"/>
    </row>
    <row r="22" spans="1:21" x14ac:dyDescent="0.3">
      <c r="A22" s="166" t="s">
        <v>207</v>
      </c>
      <c r="B22" s="166">
        <v>41</v>
      </c>
      <c r="C22" s="166">
        <v>41</v>
      </c>
      <c r="E22" s="166"/>
      <c r="F22" s="166"/>
      <c r="G22" s="166"/>
      <c r="H22" s="165"/>
      <c r="L22" s="121"/>
      <c r="M22" s="166" t="s">
        <v>208</v>
      </c>
      <c r="N22" s="166">
        <v>86286208.147373796</v>
      </c>
      <c r="O22" s="166"/>
      <c r="U22" s="121"/>
    </row>
    <row r="23" spans="1:21" x14ac:dyDescent="0.3">
      <c r="A23" s="166" t="s">
        <v>208</v>
      </c>
      <c r="B23" s="166">
        <v>133682335.35347037</v>
      </c>
      <c r="C23" s="166"/>
      <c r="E23" s="166"/>
      <c r="F23" s="166"/>
      <c r="G23" s="166"/>
      <c r="H23" s="165"/>
      <c r="L23" s="121"/>
      <c r="M23" s="166" t="s">
        <v>209</v>
      </c>
      <c r="N23" s="166">
        <v>0</v>
      </c>
      <c r="O23" s="166"/>
      <c r="U23" s="121"/>
    </row>
    <row r="24" spans="1:21" x14ac:dyDescent="0.3">
      <c r="A24" s="166" t="s">
        <v>209</v>
      </c>
      <c r="B24" s="166">
        <v>0</v>
      </c>
      <c r="C24" s="166"/>
      <c r="E24" s="166"/>
      <c r="F24" s="166"/>
      <c r="G24" s="166"/>
      <c r="H24" s="165"/>
      <c r="L24" s="121"/>
      <c r="M24" s="166" t="s">
        <v>210</v>
      </c>
      <c r="N24" s="166">
        <v>80</v>
      </c>
      <c r="O24" s="166"/>
      <c r="U24" s="121"/>
    </row>
    <row r="25" spans="1:21" x14ac:dyDescent="0.3">
      <c r="A25" s="166" t="s">
        <v>210</v>
      </c>
      <c r="B25" s="166">
        <v>80</v>
      </c>
      <c r="C25" s="166"/>
      <c r="E25" s="166"/>
      <c r="F25" s="166"/>
      <c r="G25" s="166"/>
      <c r="H25" s="165"/>
      <c r="L25" s="121"/>
      <c r="M25" s="166" t="s">
        <v>211</v>
      </c>
      <c r="N25" s="166">
        <v>0.67986388899976236</v>
      </c>
      <c r="O25" s="166"/>
      <c r="U25" s="121"/>
    </row>
    <row r="26" spans="1:21" x14ac:dyDescent="0.3">
      <c r="A26" s="166" t="s">
        <v>211</v>
      </c>
      <c r="B26" s="166">
        <v>2.8735073600446754</v>
      </c>
      <c r="C26" s="166"/>
      <c r="E26" s="166"/>
      <c r="F26" s="166"/>
      <c r="G26" s="166"/>
      <c r="H26" s="165"/>
      <c r="L26" s="121"/>
      <c r="M26" s="166" t="s">
        <v>212</v>
      </c>
      <c r="N26" s="166">
        <v>0.24927664151774237</v>
      </c>
      <c r="O26" s="166"/>
      <c r="U26" s="121"/>
    </row>
    <row r="27" spans="1:21" x14ac:dyDescent="0.3">
      <c r="A27" s="166" t="s">
        <v>212</v>
      </c>
      <c r="B27" s="166">
        <v>2.5984795879337372E-3</v>
      </c>
      <c r="C27" s="166"/>
      <c r="E27" s="166"/>
      <c r="F27" s="166"/>
      <c r="G27" s="166"/>
      <c r="H27" s="165"/>
      <c r="L27" s="121"/>
      <c r="M27" s="166" t="s">
        <v>213</v>
      </c>
      <c r="N27" s="166">
        <v>1.6641245785896708</v>
      </c>
      <c r="O27" s="166"/>
      <c r="U27" s="121"/>
    </row>
    <row r="28" spans="1:21" x14ac:dyDescent="0.3">
      <c r="A28" s="166" t="s">
        <v>213</v>
      </c>
      <c r="B28" s="166">
        <v>1.6641245785896708</v>
      </c>
      <c r="C28" s="166"/>
      <c r="E28" s="166"/>
      <c r="F28" s="166"/>
      <c r="G28" s="166"/>
      <c r="H28" s="165"/>
      <c r="L28" s="121"/>
      <c r="M28" s="166" t="s">
        <v>214</v>
      </c>
      <c r="N28" s="170">
        <v>0.49855328303548474</v>
      </c>
      <c r="O28" s="166"/>
      <c r="U28" s="121"/>
    </row>
    <row r="29" spans="1:21" ht="15" thickBot="1" x14ac:dyDescent="0.35">
      <c r="A29" s="166" t="s">
        <v>214</v>
      </c>
      <c r="B29" s="170">
        <v>5.1969591758674744E-3</v>
      </c>
      <c r="C29" s="166"/>
      <c r="E29" s="166"/>
      <c r="F29" s="166"/>
      <c r="G29" s="166"/>
      <c r="H29" s="165"/>
      <c r="L29" s="121"/>
      <c r="M29" s="167" t="s">
        <v>215</v>
      </c>
      <c r="N29" s="167">
        <v>1.9900634212544475</v>
      </c>
      <c r="O29" s="167"/>
      <c r="U29" s="121"/>
    </row>
    <row r="30" spans="1:21" ht="15" thickBot="1" x14ac:dyDescent="0.35">
      <c r="A30" s="167" t="s">
        <v>215</v>
      </c>
      <c r="B30" s="167">
        <v>1.9900634212544475</v>
      </c>
      <c r="C30" s="167"/>
      <c r="E30" s="166"/>
      <c r="F30" s="166"/>
      <c r="G30" s="166"/>
      <c r="H30" s="165"/>
      <c r="L30" s="121"/>
      <c r="U30" s="121"/>
    </row>
    <row r="31" spans="1:21" x14ac:dyDescent="0.3">
      <c r="A31" s="121"/>
      <c r="B31" s="121"/>
      <c r="C31" s="121"/>
      <c r="D31" s="121"/>
      <c r="E31" s="121"/>
      <c r="F31" s="121"/>
      <c r="G31" s="121"/>
      <c r="H31" s="121"/>
      <c r="I31" s="121"/>
      <c r="J31" s="121"/>
      <c r="K31" s="121"/>
      <c r="L31" s="121"/>
      <c r="M31" s="121"/>
      <c r="N31" s="121"/>
      <c r="O31" s="121"/>
      <c r="P31" s="121"/>
      <c r="Q31" s="121"/>
      <c r="R31" s="121"/>
      <c r="S31" s="121"/>
      <c r="T31" s="121"/>
      <c r="U31" s="121"/>
    </row>
    <row r="32" spans="1:21" x14ac:dyDescent="0.3">
      <c r="A32" t="s">
        <v>266</v>
      </c>
      <c r="L32" s="121"/>
      <c r="M32" t="s">
        <v>267</v>
      </c>
      <c r="U32" s="121"/>
    </row>
    <row r="33" spans="1:21" ht="15" thickBot="1" x14ac:dyDescent="0.35">
      <c r="L33" s="121"/>
      <c r="U33" s="121"/>
    </row>
    <row r="34" spans="1:21" x14ac:dyDescent="0.3">
      <c r="A34" s="168"/>
      <c r="B34" s="168" t="s">
        <v>128</v>
      </c>
      <c r="C34" s="168" t="s">
        <v>129</v>
      </c>
      <c r="L34" s="121"/>
      <c r="M34" s="168"/>
      <c r="N34" s="168" t="s">
        <v>216</v>
      </c>
      <c r="O34" s="168" t="s">
        <v>217</v>
      </c>
      <c r="U34" s="121"/>
    </row>
    <row r="35" spans="1:21" x14ac:dyDescent="0.3">
      <c r="A35" s="166" t="s">
        <v>122</v>
      </c>
      <c r="B35" s="217">
        <v>33091.001428571428</v>
      </c>
      <c r="C35" s="217">
        <v>50546.881428571425</v>
      </c>
      <c r="L35" s="121"/>
      <c r="M35" s="166" t="s">
        <v>122</v>
      </c>
      <c r="N35" s="217">
        <v>30091.347857142857</v>
      </c>
      <c r="O35" s="217">
        <v>50546.881428571425</v>
      </c>
      <c r="U35" s="121"/>
    </row>
    <row r="36" spans="1:21" x14ac:dyDescent="0.3">
      <c r="A36" s="166" t="s">
        <v>206</v>
      </c>
      <c r="B36" s="166">
        <v>10299780.590797802</v>
      </c>
      <c r="C36" s="166">
        <v>42959926.772213861</v>
      </c>
      <c r="L36" s="121"/>
      <c r="M36" s="166" t="s">
        <v>206</v>
      </c>
      <c r="N36" s="166">
        <v>9446747.2118796725</v>
      </c>
      <c r="O36" s="166">
        <v>42959926.772213861</v>
      </c>
      <c r="U36" s="121"/>
    </row>
    <row r="37" spans="1:21" x14ac:dyDescent="0.3">
      <c r="A37" s="166" t="s">
        <v>207</v>
      </c>
      <c r="B37" s="166">
        <v>14</v>
      </c>
      <c r="C37" s="166">
        <v>14</v>
      </c>
      <c r="L37" s="121"/>
      <c r="M37" s="166" t="s">
        <v>207</v>
      </c>
      <c r="N37" s="166">
        <v>14</v>
      </c>
      <c r="O37" s="166">
        <v>14</v>
      </c>
      <c r="U37" s="121"/>
    </row>
    <row r="38" spans="1:21" x14ac:dyDescent="0.3">
      <c r="A38" s="166" t="s">
        <v>208</v>
      </c>
      <c r="B38" s="166">
        <v>26629853.681505833</v>
      </c>
      <c r="C38" s="166"/>
      <c r="L38" s="121"/>
      <c r="M38" s="166" t="s">
        <v>208</v>
      </c>
      <c r="N38" s="166">
        <v>26203336.99204677</v>
      </c>
      <c r="O38" s="166"/>
      <c r="U38" s="121"/>
    </row>
    <row r="39" spans="1:21" x14ac:dyDescent="0.3">
      <c r="A39" s="166" t="s">
        <v>209</v>
      </c>
      <c r="B39" s="166">
        <v>0</v>
      </c>
      <c r="C39" s="166"/>
      <c r="L39" s="121"/>
      <c r="M39" s="166" t="s">
        <v>209</v>
      </c>
      <c r="N39" s="166">
        <v>0</v>
      </c>
      <c r="O39" s="166"/>
      <c r="U39" s="121"/>
    </row>
    <row r="40" spans="1:21" x14ac:dyDescent="0.3">
      <c r="A40" s="166" t="s">
        <v>210</v>
      </c>
      <c r="B40" s="166">
        <v>26</v>
      </c>
      <c r="C40" s="166"/>
      <c r="L40" s="121"/>
      <c r="M40" s="166" t="s">
        <v>210</v>
      </c>
      <c r="N40" s="166">
        <v>26</v>
      </c>
      <c r="O40" s="166"/>
      <c r="U40" s="121"/>
    </row>
    <row r="41" spans="1:21" x14ac:dyDescent="0.3">
      <c r="A41" s="166" t="s">
        <v>211</v>
      </c>
      <c r="B41" s="166">
        <v>-8.9496567223945167</v>
      </c>
      <c r="C41" s="166"/>
      <c r="L41" s="121"/>
      <c r="M41" s="166" t="s">
        <v>211</v>
      </c>
      <c r="N41" s="166">
        <v>-10.57259341856018</v>
      </c>
      <c r="O41" s="166"/>
      <c r="U41" s="121"/>
    </row>
    <row r="42" spans="1:21" x14ac:dyDescent="0.3">
      <c r="A42" s="166" t="s">
        <v>212</v>
      </c>
      <c r="B42" s="166">
        <v>1.0137550429195247E-9</v>
      </c>
      <c r="C42" s="166"/>
      <c r="L42" s="121"/>
      <c r="M42" s="166" t="s">
        <v>212</v>
      </c>
      <c r="N42" s="166">
        <v>3.2836940017481096E-11</v>
      </c>
      <c r="O42" s="166"/>
      <c r="U42" s="121"/>
    </row>
    <row r="43" spans="1:21" x14ac:dyDescent="0.3">
      <c r="A43" s="166" t="s">
        <v>213</v>
      </c>
      <c r="B43" s="166">
        <v>1.7056179197592738</v>
      </c>
      <c r="C43" s="166"/>
      <c r="L43" s="121"/>
      <c r="M43" s="166" t="s">
        <v>213</v>
      </c>
      <c r="N43" s="166">
        <v>1.7056179197592738</v>
      </c>
      <c r="O43" s="166"/>
      <c r="U43" s="121"/>
    </row>
    <row r="44" spans="1:21" x14ac:dyDescent="0.3">
      <c r="A44" s="166" t="s">
        <v>214</v>
      </c>
      <c r="B44" s="170">
        <v>2.0275100858390494E-9</v>
      </c>
      <c r="C44" s="166"/>
      <c r="L44" s="121"/>
      <c r="M44" s="166" t="s">
        <v>214</v>
      </c>
      <c r="N44" s="170">
        <v>6.5673880034962193E-11</v>
      </c>
      <c r="O44" s="166"/>
      <c r="U44" s="121"/>
    </row>
    <row r="45" spans="1:21" ht="15" thickBot="1" x14ac:dyDescent="0.35">
      <c r="A45" s="167" t="s">
        <v>215</v>
      </c>
      <c r="B45" s="167">
        <v>2.0555294386428731</v>
      </c>
      <c r="C45" s="167"/>
      <c r="L45" s="121"/>
      <c r="M45" s="167" t="s">
        <v>215</v>
      </c>
      <c r="N45" s="167">
        <v>2.0555294386428731</v>
      </c>
      <c r="O45" s="167"/>
      <c r="U45" s="121"/>
    </row>
    <row r="46" spans="1:21" x14ac:dyDescent="0.3">
      <c r="A46" s="121"/>
      <c r="B46" s="121"/>
      <c r="C46" s="121"/>
      <c r="D46" s="121"/>
      <c r="E46" s="121"/>
      <c r="F46" s="121"/>
      <c r="G46" s="121"/>
      <c r="H46" s="121"/>
      <c r="I46" s="121"/>
      <c r="J46" s="121"/>
      <c r="K46" s="121"/>
      <c r="L46" s="121"/>
      <c r="M46" s="121"/>
      <c r="N46" s="121"/>
      <c r="O46" s="121"/>
      <c r="P46" s="121"/>
      <c r="Q46" s="121"/>
      <c r="R46" s="121"/>
      <c r="S46" s="121"/>
      <c r="T46" s="121"/>
      <c r="U46" s="121"/>
    </row>
    <row r="47" spans="1:21" x14ac:dyDescent="0.3">
      <c r="A47" t="s">
        <v>322</v>
      </c>
      <c r="L47" s="121"/>
      <c r="M47" t="s">
        <v>323</v>
      </c>
      <c r="U47" s="121"/>
    </row>
    <row r="48" spans="1:21" ht="15" thickBot="1" x14ac:dyDescent="0.35">
      <c r="L48" s="121"/>
      <c r="U48" s="121"/>
    </row>
    <row r="49" spans="1:21" x14ac:dyDescent="0.3">
      <c r="A49" s="168"/>
      <c r="B49" s="168" t="s">
        <v>320</v>
      </c>
      <c r="C49" s="168" t="s">
        <v>321</v>
      </c>
      <c r="L49" s="121"/>
      <c r="M49" s="168"/>
      <c r="N49" s="168" t="s">
        <v>324</v>
      </c>
      <c r="O49" s="168" t="s">
        <v>325</v>
      </c>
      <c r="U49" s="121"/>
    </row>
    <row r="50" spans="1:21" x14ac:dyDescent="0.3">
      <c r="A50" s="166" t="s">
        <v>122</v>
      </c>
      <c r="B50" s="217">
        <v>50143.444749999995</v>
      </c>
      <c r="C50" s="217">
        <v>30558.985945945944</v>
      </c>
      <c r="L50" s="121"/>
      <c r="M50" s="166" t="s">
        <v>122</v>
      </c>
      <c r="N50" s="217">
        <v>28023.162195121949</v>
      </c>
      <c r="O50" s="217">
        <v>35845.760731707313</v>
      </c>
      <c r="U50" s="121"/>
    </row>
    <row r="51" spans="1:21" x14ac:dyDescent="0.3">
      <c r="A51" s="166" t="s">
        <v>206</v>
      </c>
      <c r="B51" s="166">
        <v>406847443.16934907</v>
      </c>
      <c r="C51" s="166">
        <v>132840965.80892499</v>
      </c>
      <c r="L51" s="121"/>
      <c r="M51" s="166" t="s">
        <v>206</v>
      </c>
      <c r="N51" s="166">
        <v>194603932.4217228</v>
      </c>
      <c r="O51" s="166">
        <v>236832285.36816692</v>
      </c>
      <c r="U51" s="121"/>
    </row>
    <row r="52" spans="1:21" x14ac:dyDescent="0.3">
      <c r="A52" s="166" t="s">
        <v>207</v>
      </c>
      <c r="B52" s="166">
        <v>40</v>
      </c>
      <c r="C52" s="166">
        <v>37</v>
      </c>
      <c r="L52" s="121"/>
      <c r="M52" s="166" t="s">
        <v>207</v>
      </c>
      <c r="N52" s="166">
        <v>41</v>
      </c>
      <c r="O52" s="166">
        <v>41</v>
      </c>
      <c r="U52" s="121"/>
    </row>
    <row r="53" spans="1:21" x14ac:dyDescent="0.3">
      <c r="A53" s="166" t="s">
        <v>208</v>
      </c>
      <c r="B53" s="166">
        <v>275324334.03634554</v>
      </c>
      <c r="C53" s="166"/>
      <c r="L53" s="121"/>
      <c r="M53" s="166" t="s">
        <v>208</v>
      </c>
      <c r="N53" s="166">
        <v>215718108.89494485</v>
      </c>
      <c r="O53" s="166"/>
      <c r="U53" s="121"/>
    </row>
    <row r="54" spans="1:21" x14ac:dyDescent="0.3">
      <c r="A54" s="166" t="s">
        <v>209</v>
      </c>
      <c r="B54" s="166">
        <v>0</v>
      </c>
      <c r="C54" s="166"/>
      <c r="L54" s="121"/>
      <c r="M54" s="166" t="s">
        <v>209</v>
      </c>
      <c r="N54" s="166">
        <v>0</v>
      </c>
      <c r="O54" s="166"/>
      <c r="U54" s="121"/>
    </row>
    <row r="55" spans="1:21" x14ac:dyDescent="0.3">
      <c r="A55" s="166" t="s">
        <v>210</v>
      </c>
      <c r="B55" s="166">
        <v>75</v>
      </c>
      <c r="C55" s="166"/>
      <c r="L55" s="121"/>
      <c r="M55" s="166" t="s">
        <v>210</v>
      </c>
      <c r="N55" s="166">
        <v>80</v>
      </c>
      <c r="O55" s="166"/>
      <c r="U55" s="121"/>
    </row>
    <row r="56" spans="1:21" x14ac:dyDescent="0.3">
      <c r="A56" s="166" t="s">
        <v>211</v>
      </c>
      <c r="B56" s="166">
        <v>5.1745760153392082</v>
      </c>
      <c r="C56" s="166"/>
      <c r="L56" s="121"/>
      <c r="M56" s="166" t="s">
        <v>211</v>
      </c>
      <c r="N56" s="166">
        <v>-2.4114855879806596</v>
      </c>
      <c r="O56" s="166"/>
      <c r="U56" s="121"/>
    </row>
    <row r="57" spans="1:21" x14ac:dyDescent="0.3">
      <c r="A57" s="166" t="s">
        <v>212</v>
      </c>
      <c r="B57" s="166">
        <v>9.2329528837724155E-7</v>
      </c>
      <c r="C57" s="166"/>
      <c r="L57" s="121"/>
      <c r="M57" s="166" t="s">
        <v>212</v>
      </c>
      <c r="N57" s="166">
        <v>9.0893289574971638E-3</v>
      </c>
      <c r="O57" s="166"/>
      <c r="U57" s="121"/>
    </row>
    <row r="58" spans="1:21" x14ac:dyDescent="0.3">
      <c r="A58" s="166" t="s">
        <v>213</v>
      </c>
      <c r="B58" s="166">
        <v>1.6654253733225626</v>
      </c>
      <c r="C58" s="166"/>
      <c r="L58" s="121"/>
      <c r="M58" s="166" t="s">
        <v>213</v>
      </c>
      <c r="N58" s="166">
        <v>1.6641245785896708</v>
      </c>
      <c r="O58" s="166"/>
      <c r="U58" s="121"/>
    </row>
    <row r="59" spans="1:21" x14ac:dyDescent="0.3">
      <c r="A59" s="166" t="s">
        <v>214</v>
      </c>
      <c r="B59" s="170">
        <v>1.8465905767544831E-6</v>
      </c>
      <c r="C59" s="166"/>
      <c r="L59" s="121"/>
      <c r="M59" s="166" t="s">
        <v>214</v>
      </c>
      <c r="N59" s="170">
        <v>1.8178657914994328E-2</v>
      </c>
      <c r="O59" s="166"/>
      <c r="U59" s="121"/>
    </row>
    <row r="60" spans="1:21" ht="15" thickBot="1" x14ac:dyDescent="0.35">
      <c r="A60" s="167" t="s">
        <v>215</v>
      </c>
      <c r="B60" s="167">
        <v>1.9921021540022406</v>
      </c>
      <c r="C60" s="167"/>
      <c r="L60" s="121"/>
      <c r="M60" s="167" t="s">
        <v>215</v>
      </c>
      <c r="N60" s="167">
        <v>1.9900634212544475</v>
      </c>
      <c r="O60" s="167"/>
      <c r="U60" s="121"/>
    </row>
    <row r="61" spans="1:21" x14ac:dyDescent="0.3">
      <c r="A61" s="121"/>
      <c r="B61" s="121"/>
      <c r="C61" s="121"/>
      <c r="D61" s="121"/>
      <c r="E61" s="121"/>
      <c r="F61" s="121"/>
      <c r="G61" s="121"/>
      <c r="H61" s="121"/>
      <c r="I61" s="121"/>
      <c r="J61" s="121"/>
      <c r="K61" s="121"/>
      <c r="L61" s="121"/>
      <c r="M61" s="121"/>
      <c r="N61" s="121"/>
      <c r="O61" s="121"/>
      <c r="P61" s="121"/>
      <c r="Q61" s="121"/>
      <c r="R61" s="121"/>
      <c r="S61" s="121"/>
      <c r="T61" s="121"/>
      <c r="U61" s="121"/>
    </row>
    <row r="62" spans="1:21" x14ac:dyDescent="0.3">
      <c r="A62" t="s">
        <v>326</v>
      </c>
      <c r="D62" s="119"/>
      <c r="E62" s="119"/>
      <c r="F62" s="119"/>
      <c r="G62" s="119"/>
      <c r="H62" s="119"/>
      <c r="I62" s="119"/>
      <c r="J62" s="119"/>
      <c r="K62" s="119"/>
      <c r="L62" s="121"/>
      <c r="M62" t="s">
        <v>328</v>
      </c>
      <c r="U62" s="121"/>
    </row>
    <row r="63" spans="1:21" ht="15" thickBot="1" x14ac:dyDescent="0.35">
      <c r="D63" s="119"/>
      <c r="E63" s="119"/>
      <c r="F63" s="119"/>
      <c r="G63" s="119"/>
      <c r="H63" s="119"/>
      <c r="I63" s="119"/>
      <c r="J63" s="119"/>
      <c r="K63" s="119"/>
      <c r="L63" s="121"/>
      <c r="U63" s="121"/>
    </row>
    <row r="64" spans="1:21" x14ac:dyDescent="0.3">
      <c r="A64" s="168"/>
      <c r="B64" s="168" t="s">
        <v>320</v>
      </c>
      <c r="C64" s="168" t="s">
        <v>321</v>
      </c>
      <c r="D64" s="119"/>
      <c r="E64" s="119"/>
      <c r="F64" s="119"/>
      <c r="G64" s="119"/>
      <c r="H64" s="119"/>
      <c r="I64" s="119"/>
      <c r="J64" s="119"/>
      <c r="K64" s="119"/>
      <c r="L64" s="121"/>
      <c r="M64" s="168"/>
      <c r="N64" s="168" t="s">
        <v>320</v>
      </c>
      <c r="O64" s="168" t="s">
        <v>327</v>
      </c>
      <c r="U64" s="121"/>
    </row>
    <row r="65" spans="1:21" x14ac:dyDescent="0.3">
      <c r="A65" s="166" t="s">
        <v>122</v>
      </c>
      <c r="B65" s="217">
        <v>18411.490243902437</v>
      </c>
      <c r="C65" s="217">
        <v>30558.985945945944</v>
      </c>
      <c r="L65" s="121"/>
      <c r="M65" s="166" t="s">
        <v>122</v>
      </c>
      <c r="N65" s="166">
        <v>18411.490243902437</v>
      </c>
      <c r="O65" s="166">
        <v>26105.804390243902</v>
      </c>
      <c r="U65" s="121"/>
    </row>
    <row r="66" spans="1:21" x14ac:dyDescent="0.3">
      <c r="A66" s="166" t="s">
        <v>206</v>
      </c>
      <c r="B66" s="166">
        <v>38297181.056337498</v>
      </c>
      <c r="C66" s="166">
        <v>132840965.80892499</v>
      </c>
      <c r="L66" s="121"/>
      <c r="M66" s="166" t="s">
        <v>206</v>
      </c>
      <c r="N66" s="166">
        <v>38297181.056337498</v>
      </c>
      <c r="O66" s="166">
        <v>145806359.74535522</v>
      </c>
      <c r="U66" s="121"/>
    </row>
    <row r="67" spans="1:21" x14ac:dyDescent="0.3">
      <c r="A67" s="166" t="s">
        <v>207</v>
      </c>
      <c r="B67" s="166">
        <v>41</v>
      </c>
      <c r="C67" s="166">
        <v>37</v>
      </c>
      <c r="L67" s="121"/>
      <c r="M67" s="166" t="s">
        <v>207</v>
      </c>
      <c r="N67" s="166">
        <v>41</v>
      </c>
      <c r="O67" s="166">
        <v>41</v>
      </c>
      <c r="U67" s="121"/>
    </row>
    <row r="68" spans="1:21" x14ac:dyDescent="0.3">
      <c r="A68" s="166" t="s">
        <v>208</v>
      </c>
      <c r="B68" s="166">
        <v>83081079.097036839</v>
      </c>
      <c r="C68" s="166"/>
      <c r="L68" s="121"/>
      <c r="M68" s="166" t="s">
        <v>208</v>
      </c>
      <c r="N68" s="166">
        <v>92051770.400846362</v>
      </c>
      <c r="O68" s="166"/>
      <c r="U68" s="121"/>
    </row>
    <row r="69" spans="1:21" x14ac:dyDescent="0.3">
      <c r="A69" s="166" t="s">
        <v>209</v>
      </c>
      <c r="B69" s="166">
        <v>0</v>
      </c>
      <c r="C69" s="166"/>
      <c r="L69" s="121"/>
      <c r="M69" s="166" t="s">
        <v>209</v>
      </c>
      <c r="N69" s="166">
        <v>0</v>
      </c>
      <c r="O69" s="166"/>
      <c r="U69" s="121"/>
    </row>
    <row r="70" spans="1:21" x14ac:dyDescent="0.3">
      <c r="A70" s="166" t="s">
        <v>210</v>
      </c>
      <c r="B70" s="166">
        <v>76</v>
      </c>
      <c r="C70" s="166"/>
      <c r="L70" s="121"/>
      <c r="M70" s="166" t="s">
        <v>210</v>
      </c>
      <c r="N70" s="166">
        <v>80</v>
      </c>
      <c r="O70" s="166"/>
      <c r="U70" s="121"/>
    </row>
    <row r="71" spans="1:21" x14ac:dyDescent="0.3">
      <c r="A71" s="166" t="s">
        <v>211</v>
      </c>
      <c r="B71" s="166">
        <v>-5.8773449218245881</v>
      </c>
      <c r="C71" s="166"/>
      <c r="L71" s="121"/>
      <c r="M71" s="166" t="s">
        <v>211</v>
      </c>
      <c r="N71" s="166">
        <v>-3.6310378131183145</v>
      </c>
      <c r="O71" s="166"/>
      <c r="U71" s="121"/>
    </row>
    <row r="72" spans="1:21" x14ac:dyDescent="0.3">
      <c r="A72" s="166" t="s">
        <v>212</v>
      </c>
      <c r="B72" s="166">
        <v>5.2102135128183619E-8</v>
      </c>
      <c r="C72" s="166"/>
      <c r="L72" s="121"/>
      <c r="M72" s="166" t="s">
        <v>212</v>
      </c>
      <c r="N72" s="166">
        <v>2.4818433048176341E-4</v>
      </c>
      <c r="O72" s="166"/>
      <c r="U72" s="121"/>
    </row>
    <row r="73" spans="1:21" x14ac:dyDescent="0.3">
      <c r="A73" s="166" t="s">
        <v>213</v>
      </c>
      <c r="B73" s="166">
        <v>1.6651513534046942</v>
      </c>
      <c r="C73" s="166"/>
      <c r="L73" s="121"/>
      <c r="M73" s="166" t="s">
        <v>213</v>
      </c>
      <c r="N73" s="166">
        <v>1.6641245785896708</v>
      </c>
      <c r="O73" s="166"/>
      <c r="U73" s="121"/>
    </row>
    <row r="74" spans="1:21" x14ac:dyDescent="0.3">
      <c r="A74" s="166" t="s">
        <v>214</v>
      </c>
      <c r="B74" s="170">
        <v>1.0420427025636724E-7</v>
      </c>
      <c r="C74" s="166"/>
      <c r="L74" s="121"/>
      <c r="M74" s="166" t="s">
        <v>214</v>
      </c>
      <c r="N74" s="170">
        <v>4.9636866096352682E-4</v>
      </c>
      <c r="O74" s="166"/>
      <c r="U74" s="121"/>
    </row>
    <row r="75" spans="1:21" ht="15" thickBot="1" x14ac:dyDescent="0.35">
      <c r="A75" s="167" t="s">
        <v>215</v>
      </c>
      <c r="B75" s="167">
        <v>1.991672609644662</v>
      </c>
      <c r="C75" s="167"/>
      <c r="L75" s="121"/>
      <c r="M75" s="167" t="s">
        <v>215</v>
      </c>
      <c r="N75" s="167">
        <v>1.9900634212544475</v>
      </c>
      <c r="O75" s="167"/>
      <c r="U75" s="121"/>
    </row>
    <row r="76" spans="1:21" x14ac:dyDescent="0.3">
      <c r="A76" s="121"/>
      <c r="B76" s="121"/>
      <c r="C76" s="121"/>
      <c r="D76" s="121"/>
      <c r="E76" s="121"/>
      <c r="F76" s="121"/>
      <c r="G76" s="121"/>
      <c r="H76" s="121"/>
      <c r="I76" s="121"/>
      <c r="J76" s="121"/>
      <c r="K76" s="121"/>
      <c r="L76" s="121"/>
      <c r="M76" s="121"/>
      <c r="N76" s="121"/>
      <c r="O76" s="121"/>
      <c r="P76" s="121"/>
      <c r="Q76" s="121"/>
      <c r="R76" s="121"/>
      <c r="S76" s="121"/>
      <c r="T76" s="121"/>
      <c r="U76" s="121"/>
    </row>
    <row r="77" spans="1:21" x14ac:dyDescent="0.3">
      <c r="A77" t="s">
        <v>329</v>
      </c>
      <c r="L77" s="121"/>
      <c r="M77" t="s">
        <v>330</v>
      </c>
      <c r="U77" s="121"/>
    </row>
    <row r="78" spans="1:21" ht="15" thickBot="1" x14ac:dyDescent="0.35">
      <c r="L78" s="121"/>
      <c r="M78" t="s">
        <v>331</v>
      </c>
      <c r="U78" s="121"/>
    </row>
    <row r="79" spans="1:21" x14ac:dyDescent="0.3">
      <c r="A79" s="168"/>
      <c r="B79" s="168" t="s">
        <v>324</v>
      </c>
      <c r="C79" s="168" t="s">
        <v>321</v>
      </c>
      <c r="L79" s="121"/>
      <c r="M79" s="168"/>
      <c r="N79" s="168" t="s">
        <v>320</v>
      </c>
      <c r="O79" s="168" t="s">
        <v>321</v>
      </c>
      <c r="U79" s="121"/>
    </row>
    <row r="80" spans="1:21" x14ac:dyDescent="0.3">
      <c r="A80" s="166" t="s">
        <v>122</v>
      </c>
      <c r="B80" s="217">
        <v>28023.162195121949</v>
      </c>
      <c r="C80" s="217">
        <v>41539.42</v>
      </c>
      <c r="L80" s="121"/>
      <c r="M80" s="166" t="s">
        <v>122</v>
      </c>
      <c r="N80" s="166">
        <v>49312.604634146337</v>
      </c>
      <c r="O80" s="166">
        <v>41539.42</v>
      </c>
      <c r="U80" s="121"/>
    </row>
    <row r="81" spans="1:21" x14ac:dyDescent="0.3">
      <c r="A81" s="166" t="s">
        <v>206</v>
      </c>
      <c r="B81" s="166">
        <v>194603932.4217228</v>
      </c>
      <c r="C81" s="166">
        <v>276656299.81742221</v>
      </c>
      <c r="L81" s="121"/>
      <c r="M81" s="166" t="s">
        <v>206</v>
      </c>
      <c r="N81" s="166">
        <v>424978364.31269568</v>
      </c>
      <c r="O81" s="166">
        <v>276656299.81742221</v>
      </c>
      <c r="U81" s="121"/>
    </row>
    <row r="82" spans="1:21" x14ac:dyDescent="0.3">
      <c r="A82" s="166" t="s">
        <v>207</v>
      </c>
      <c r="B82" s="166">
        <v>41</v>
      </c>
      <c r="C82" s="166">
        <v>37</v>
      </c>
      <c r="L82" s="121"/>
      <c r="M82" s="166" t="s">
        <v>207</v>
      </c>
      <c r="N82" s="166">
        <v>41</v>
      </c>
      <c r="O82" s="166">
        <v>37</v>
      </c>
      <c r="U82" s="121"/>
    </row>
    <row r="83" spans="1:21" x14ac:dyDescent="0.3">
      <c r="A83" s="166" t="s">
        <v>208</v>
      </c>
      <c r="B83" s="166">
        <v>233470843.29336989</v>
      </c>
      <c r="C83" s="166"/>
      <c r="L83" s="121"/>
      <c r="M83" s="166" t="s">
        <v>208</v>
      </c>
      <c r="N83" s="166">
        <v>354720544.2886188</v>
      </c>
      <c r="O83" s="166"/>
      <c r="U83" s="121"/>
    </row>
    <row r="84" spans="1:21" x14ac:dyDescent="0.3">
      <c r="A84" s="166" t="s">
        <v>209</v>
      </c>
      <c r="B84" s="166">
        <v>0</v>
      </c>
      <c r="C84" s="166"/>
      <c r="L84" s="121"/>
      <c r="M84" s="166" t="s">
        <v>209</v>
      </c>
      <c r="N84" s="166">
        <v>0</v>
      </c>
      <c r="O84" s="166"/>
      <c r="U84" s="121"/>
    </row>
    <row r="85" spans="1:21" x14ac:dyDescent="0.3">
      <c r="A85" s="166" t="s">
        <v>210</v>
      </c>
      <c r="B85" s="166">
        <v>76</v>
      </c>
      <c r="C85" s="166"/>
      <c r="L85" s="121"/>
      <c r="M85" s="166" t="s">
        <v>210</v>
      </c>
      <c r="N85" s="166">
        <v>76</v>
      </c>
      <c r="O85" s="166"/>
      <c r="U85" s="121"/>
    </row>
    <row r="86" spans="1:21" x14ac:dyDescent="0.3">
      <c r="A86" s="166" t="s">
        <v>211</v>
      </c>
      <c r="B86" s="166">
        <v>-3.9010869461901092</v>
      </c>
      <c r="C86" s="166"/>
      <c r="L86" s="121"/>
      <c r="M86" s="166" t="s">
        <v>211</v>
      </c>
      <c r="N86" s="166">
        <v>1.8201253628811687</v>
      </c>
      <c r="O86" s="166"/>
      <c r="U86" s="121"/>
    </row>
    <row r="87" spans="1:21" x14ac:dyDescent="0.3">
      <c r="A87" s="166" t="s">
        <v>212</v>
      </c>
      <c r="B87" s="166">
        <v>1.0263247096387151E-4</v>
      </c>
      <c r="C87" s="166"/>
      <c r="L87" s="121"/>
      <c r="M87" s="166" t="s">
        <v>212</v>
      </c>
      <c r="N87" s="166">
        <v>3.6338562320585917E-2</v>
      </c>
      <c r="O87" s="166"/>
      <c r="U87" s="121"/>
    </row>
    <row r="88" spans="1:21" x14ac:dyDescent="0.3">
      <c r="A88" s="166" t="s">
        <v>213</v>
      </c>
      <c r="B88" s="166">
        <v>1.6651513534046942</v>
      </c>
      <c r="C88" s="166"/>
      <c r="L88" s="121"/>
      <c r="M88" s="166" t="s">
        <v>213</v>
      </c>
      <c r="N88" s="166">
        <v>1.2927902677678638</v>
      </c>
      <c r="O88" s="166"/>
      <c r="U88" s="121"/>
    </row>
    <row r="89" spans="1:21" x14ac:dyDescent="0.3">
      <c r="A89" s="166" t="s">
        <v>214</v>
      </c>
      <c r="B89" s="170">
        <v>2.0526494192774303E-4</v>
      </c>
      <c r="C89" s="166"/>
      <c r="L89" s="121"/>
      <c r="M89" s="166" t="s">
        <v>214</v>
      </c>
      <c r="N89" s="170">
        <v>7.2677124641171834E-2</v>
      </c>
      <c r="O89" s="166"/>
      <c r="U89" s="121"/>
    </row>
    <row r="90" spans="1:21" ht="15" thickBot="1" x14ac:dyDescent="0.35">
      <c r="A90" s="167" t="s">
        <v>215</v>
      </c>
      <c r="B90" s="167">
        <v>1.991672609644662</v>
      </c>
      <c r="C90" s="167"/>
      <c r="L90" s="121"/>
      <c r="M90" s="167" t="s">
        <v>215</v>
      </c>
      <c r="N90" s="167">
        <v>1.6651513534046942</v>
      </c>
      <c r="O90" s="167"/>
      <c r="U90" s="121"/>
    </row>
    <row r="91" spans="1:21" x14ac:dyDescent="0.3">
      <c r="A91" s="121"/>
      <c r="B91" s="121"/>
      <c r="C91" s="121"/>
      <c r="D91" s="121"/>
      <c r="E91" s="121"/>
      <c r="F91" s="121"/>
      <c r="G91" s="121"/>
      <c r="H91" s="121"/>
      <c r="I91" s="121"/>
      <c r="J91" s="121"/>
      <c r="K91" s="121"/>
      <c r="L91" s="121"/>
      <c r="M91" s="121"/>
      <c r="N91" s="121"/>
      <c r="O91" s="121"/>
      <c r="P91" s="121"/>
      <c r="Q91" s="121"/>
      <c r="R91" s="121"/>
      <c r="S91" s="121"/>
      <c r="T91" s="121"/>
      <c r="U91" s="121"/>
    </row>
    <row r="92" spans="1:21" x14ac:dyDescent="0.3">
      <c r="A92" s="225" t="s">
        <v>333</v>
      </c>
      <c r="L92" s="121"/>
      <c r="M92" t="s">
        <v>338</v>
      </c>
      <c r="U92" s="121"/>
    </row>
    <row r="93" spans="1:21" ht="15" thickBot="1" x14ac:dyDescent="0.35">
      <c r="L93" s="121"/>
      <c r="U93" s="121"/>
    </row>
    <row r="94" spans="1:21" x14ac:dyDescent="0.3">
      <c r="A94" s="168"/>
      <c r="B94" s="168" t="s">
        <v>324</v>
      </c>
      <c r="C94" s="168" t="s">
        <v>332</v>
      </c>
      <c r="L94" s="121"/>
      <c r="M94" s="168"/>
      <c r="N94" s="168" t="s">
        <v>337</v>
      </c>
      <c r="O94" s="168" t="s">
        <v>324</v>
      </c>
      <c r="U94" s="121"/>
    </row>
    <row r="95" spans="1:21" x14ac:dyDescent="0.3">
      <c r="A95" s="166" t="s">
        <v>122</v>
      </c>
      <c r="B95" s="217">
        <v>28023.162195121949</v>
      </c>
      <c r="C95" s="217">
        <v>37871.386829268289</v>
      </c>
      <c r="L95" s="121"/>
      <c r="M95" s="166" t="s">
        <v>122</v>
      </c>
      <c r="N95" s="217">
        <v>68625.885714285716</v>
      </c>
      <c r="O95" s="217">
        <v>60852.057142857149</v>
      </c>
      <c r="U95" s="121"/>
    </row>
    <row r="96" spans="1:21" x14ac:dyDescent="0.3">
      <c r="A96" s="166" t="s">
        <v>206</v>
      </c>
      <c r="B96" s="166">
        <v>194603932.4217228</v>
      </c>
      <c r="C96" s="166">
        <v>360366537.17221755</v>
      </c>
      <c r="L96" s="121"/>
      <c r="M96" s="166" t="s">
        <v>206</v>
      </c>
      <c r="N96" s="166">
        <v>58048237.957334079</v>
      </c>
      <c r="O96" s="166">
        <v>35989035.140545048</v>
      </c>
      <c r="U96" s="121"/>
    </row>
    <row r="97" spans="1:21" x14ac:dyDescent="0.3">
      <c r="A97" s="166" t="s">
        <v>207</v>
      </c>
      <c r="B97" s="166">
        <v>41</v>
      </c>
      <c r="C97" s="166">
        <v>41</v>
      </c>
      <c r="L97" s="121"/>
      <c r="M97" s="166" t="s">
        <v>207</v>
      </c>
      <c r="N97" s="166">
        <v>14</v>
      </c>
      <c r="O97" s="166">
        <v>14</v>
      </c>
      <c r="U97" s="121"/>
    </row>
    <row r="98" spans="1:21" x14ac:dyDescent="0.3">
      <c r="A98" s="166" t="s">
        <v>208</v>
      </c>
      <c r="B98" s="166">
        <v>277485234.79697019</v>
      </c>
      <c r="C98" s="166"/>
      <c r="L98" s="121"/>
      <c r="M98" s="166" t="s">
        <v>208</v>
      </c>
      <c r="N98" s="166">
        <v>47018636.548939556</v>
      </c>
      <c r="O98" s="166"/>
      <c r="U98" s="121"/>
    </row>
    <row r="99" spans="1:21" x14ac:dyDescent="0.3">
      <c r="A99" s="166" t="s">
        <v>209</v>
      </c>
      <c r="B99" s="166">
        <v>0</v>
      </c>
      <c r="C99" s="166"/>
      <c r="L99" s="121"/>
      <c r="M99" s="166" t="s">
        <v>209</v>
      </c>
      <c r="N99" s="166">
        <v>0</v>
      </c>
      <c r="O99" s="166"/>
      <c r="U99" s="121"/>
    </row>
    <row r="100" spans="1:21" x14ac:dyDescent="0.3">
      <c r="A100" s="166" t="s">
        <v>210</v>
      </c>
      <c r="B100" s="166">
        <v>80</v>
      </c>
      <c r="C100" s="166"/>
      <c r="L100" s="121"/>
      <c r="M100" s="166" t="s">
        <v>210</v>
      </c>
      <c r="N100" s="166">
        <v>26</v>
      </c>
      <c r="O100" s="166"/>
      <c r="U100" s="121"/>
    </row>
    <row r="101" spans="1:21" x14ac:dyDescent="0.3">
      <c r="A101" s="166" t="s">
        <v>211</v>
      </c>
      <c r="B101" s="166">
        <v>-2.6767939200741622</v>
      </c>
      <c r="C101" s="166"/>
      <c r="L101" s="121"/>
      <c r="M101" s="166" t="s">
        <v>211</v>
      </c>
      <c r="N101" s="166">
        <v>2.9995006729667217</v>
      </c>
      <c r="O101" s="166"/>
      <c r="U101" s="121"/>
    </row>
    <row r="102" spans="1:21" x14ac:dyDescent="0.3">
      <c r="A102" s="166" t="s">
        <v>212</v>
      </c>
      <c r="B102" s="166">
        <v>4.5074861103255714E-3</v>
      </c>
      <c r="C102" s="166"/>
      <c r="L102" s="121"/>
      <c r="M102" s="166" t="s">
        <v>212</v>
      </c>
      <c r="N102" s="166">
        <v>2.9462963054199469E-3</v>
      </c>
      <c r="O102" s="166"/>
      <c r="U102" s="121"/>
    </row>
    <row r="103" spans="1:21" x14ac:dyDescent="0.3">
      <c r="A103" s="166" t="s">
        <v>213</v>
      </c>
      <c r="B103" s="166">
        <v>1.2922235830591293</v>
      </c>
      <c r="C103" s="166"/>
      <c r="L103" s="121"/>
      <c r="M103" s="166" t="s">
        <v>213</v>
      </c>
      <c r="N103" s="166">
        <v>0</v>
      </c>
      <c r="O103" s="166"/>
      <c r="U103" s="121"/>
    </row>
    <row r="104" spans="1:21" x14ac:dyDescent="0.3">
      <c r="A104" s="166" t="s">
        <v>214</v>
      </c>
      <c r="B104" s="170">
        <v>9.0149722206511428E-3</v>
      </c>
      <c r="C104" s="166"/>
      <c r="L104" s="121"/>
      <c r="M104" s="166" t="s">
        <v>214</v>
      </c>
      <c r="N104" s="170">
        <v>5.8925926108398937E-3</v>
      </c>
      <c r="O104" s="166"/>
      <c r="U104" s="121"/>
    </row>
    <row r="105" spans="1:21" ht="15" thickBot="1" x14ac:dyDescent="0.35">
      <c r="A105" s="167" t="s">
        <v>215</v>
      </c>
      <c r="B105" s="167">
        <v>1.6641245785896708</v>
      </c>
      <c r="C105" s="167"/>
      <c r="L105" s="121"/>
      <c r="M105" s="167" t="s">
        <v>215</v>
      </c>
      <c r="N105" s="167">
        <v>0.68404297268287217</v>
      </c>
      <c r="O105" s="167"/>
      <c r="U105" s="121"/>
    </row>
    <row r="106" spans="1:21" x14ac:dyDescent="0.3">
      <c r="A106" s="121"/>
      <c r="B106" s="121"/>
      <c r="C106" s="121"/>
      <c r="D106" s="121"/>
      <c r="E106" s="121"/>
      <c r="F106" s="121"/>
      <c r="G106" s="121"/>
      <c r="H106" s="121"/>
      <c r="I106" s="121"/>
      <c r="J106" s="121"/>
      <c r="K106" s="121"/>
      <c r="L106" s="121"/>
      <c r="M106" s="121"/>
      <c r="N106" s="121"/>
      <c r="O106" s="121"/>
      <c r="P106" s="121"/>
      <c r="Q106" s="121"/>
      <c r="R106" s="121"/>
      <c r="S106" s="121"/>
      <c r="T106" s="121"/>
      <c r="U106" s="121"/>
    </row>
    <row r="107" spans="1:21" x14ac:dyDescent="0.3">
      <c r="A107" t="s">
        <v>336</v>
      </c>
      <c r="L107" s="121"/>
      <c r="M107" t="s">
        <v>340</v>
      </c>
      <c r="U107" s="121"/>
    </row>
    <row r="108" spans="1:21" ht="15" thickBot="1" x14ac:dyDescent="0.35">
      <c r="L108" s="121"/>
      <c r="U108" s="121"/>
    </row>
    <row r="109" spans="1:21" x14ac:dyDescent="0.3">
      <c r="A109" s="168"/>
      <c r="B109" s="168" t="s">
        <v>334</v>
      </c>
      <c r="C109" s="168" t="s">
        <v>335</v>
      </c>
      <c r="L109" s="121"/>
      <c r="M109" s="168"/>
      <c r="N109" s="168" t="s">
        <v>334</v>
      </c>
      <c r="O109" s="168" t="s">
        <v>335</v>
      </c>
      <c r="U109" s="121"/>
    </row>
    <row r="110" spans="1:21" x14ac:dyDescent="0.3">
      <c r="A110" s="166" t="s">
        <v>122</v>
      </c>
      <c r="B110" s="217">
        <v>99755.692142857137</v>
      </c>
      <c r="C110" s="217">
        <v>106307.66714285713</v>
      </c>
      <c r="L110" s="121"/>
      <c r="M110" s="166" t="s">
        <v>122</v>
      </c>
      <c r="N110" s="217">
        <v>101108.43769230769</v>
      </c>
      <c r="O110" s="217">
        <v>60852.057142857149</v>
      </c>
      <c r="U110" s="121"/>
    </row>
    <row r="111" spans="1:21" x14ac:dyDescent="0.3">
      <c r="A111" s="166" t="s">
        <v>206</v>
      </c>
      <c r="B111" s="166">
        <v>123437496.98825073</v>
      </c>
      <c r="C111" s="166">
        <v>58041531.22974506</v>
      </c>
      <c r="L111" s="121"/>
      <c r="M111" s="166" t="s">
        <v>206</v>
      </c>
      <c r="N111" s="166">
        <v>105970160.49363594</v>
      </c>
      <c r="O111" s="166">
        <v>35989035.140545048</v>
      </c>
      <c r="U111" s="121"/>
    </row>
    <row r="112" spans="1:21" x14ac:dyDescent="0.3">
      <c r="A112" s="166" t="s">
        <v>207</v>
      </c>
      <c r="B112" s="166">
        <v>14</v>
      </c>
      <c r="C112" s="166">
        <v>14</v>
      </c>
      <c r="L112" s="121"/>
      <c r="M112" s="166" t="s">
        <v>207</v>
      </c>
      <c r="N112" s="166">
        <v>13</v>
      </c>
      <c r="O112" s="166">
        <v>14</v>
      </c>
      <c r="U112" s="121"/>
    </row>
    <row r="113" spans="1:21" x14ac:dyDescent="0.3">
      <c r="A113" s="166" t="s">
        <v>208</v>
      </c>
      <c r="B113" s="166">
        <v>90739514.108997896</v>
      </c>
      <c r="C113" s="166"/>
      <c r="L113" s="121"/>
      <c r="M113" s="166" t="s">
        <v>208</v>
      </c>
      <c r="N113" s="166">
        <v>69579975.310028672</v>
      </c>
      <c r="O113" s="166"/>
      <c r="U113" s="121"/>
    </row>
    <row r="114" spans="1:21" x14ac:dyDescent="0.3">
      <c r="A114" s="166" t="s">
        <v>209</v>
      </c>
      <c r="B114" s="166">
        <v>0</v>
      </c>
      <c r="C114" s="166"/>
      <c r="L114" s="121"/>
      <c r="M114" s="166" t="s">
        <v>209</v>
      </c>
      <c r="N114" s="166">
        <v>0</v>
      </c>
      <c r="O114" s="166"/>
      <c r="U114" s="121"/>
    </row>
    <row r="115" spans="1:21" x14ac:dyDescent="0.3">
      <c r="A115" s="166" t="s">
        <v>210</v>
      </c>
      <c r="B115" s="166">
        <v>26</v>
      </c>
      <c r="C115" s="166"/>
      <c r="L115" s="121"/>
      <c r="M115" s="166" t="s">
        <v>210</v>
      </c>
      <c r="N115" s="166">
        <v>25</v>
      </c>
      <c r="O115" s="166"/>
      <c r="U115" s="121"/>
    </row>
    <row r="116" spans="1:21" x14ac:dyDescent="0.3">
      <c r="A116" s="166" t="s">
        <v>211</v>
      </c>
      <c r="B116" s="166">
        <v>-1.8197973444980473</v>
      </c>
      <c r="C116" s="166"/>
      <c r="L116" s="121"/>
      <c r="M116" s="166" t="s">
        <v>211</v>
      </c>
      <c r="N116" s="166">
        <v>12.529865283886735</v>
      </c>
      <c r="O116" s="166"/>
      <c r="U116" s="121"/>
    </row>
    <row r="117" spans="1:21" x14ac:dyDescent="0.3">
      <c r="A117" s="166" t="s">
        <v>212</v>
      </c>
      <c r="B117" s="166">
        <v>4.0161518810602814E-2</v>
      </c>
      <c r="C117" s="166"/>
      <c r="L117" s="121"/>
      <c r="M117" s="166" t="s">
        <v>212</v>
      </c>
      <c r="N117" s="166">
        <v>1.4144535282172787E-12</v>
      </c>
      <c r="O117" s="166"/>
      <c r="U117" s="121"/>
    </row>
    <row r="118" spans="1:21" x14ac:dyDescent="0.3">
      <c r="A118" s="166" t="s">
        <v>213</v>
      </c>
      <c r="B118" s="166">
        <v>0</v>
      </c>
      <c r="C118" s="166"/>
      <c r="L118" s="121"/>
      <c r="M118" s="166" t="s">
        <v>213</v>
      </c>
      <c r="N118" s="166">
        <v>0</v>
      </c>
      <c r="O118" s="166"/>
      <c r="U118" s="121"/>
    </row>
    <row r="119" spans="1:21" x14ac:dyDescent="0.3">
      <c r="A119" s="166" t="s">
        <v>214</v>
      </c>
      <c r="B119" s="170">
        <v>8.0323037621205629E-2</v>
      </c>
      <c r="C119" s="166"/>
      <c r="L119" s="121"/>
      <c r="M119" s="166" t="s">
        <v>214</v>
      </c>
      <c r="N119" s="170">
        <v>2.8289070564345574E-12</v>
      </c>
      <c r="O119" s="166"/>
      <c r="U119" s="121"/>
    </row>
    <row r="120" spans="1:21" ht="15" thickBot="1" x14ac:dyDescent="0.35">
      <c r="A120" s="167" t="s">
        <v>215</v>
      </c>
      <c r="B120" s="167">
        <v>0.68404297268287217</v>
      </c>
      <c r="C120" s="167"/>
      <c r="L120" s="121"/>
      <c r="M120" s="167" t="s">
        <v>215</v>
      </c>
      <c r="N120" s="167">
        <v>0.68442996490426722</v>
      </c>
      <c r="O120" s="167"/>
      <c r="U120" s="121"/>
    </row>
    <row r="121" spans="1:21" x14ac:dyDescent="0.3">
      <c r="A121" s="121"/>
      <c r="B121" s="121"/>
      <c r="C121" s="121"/>
      <c r="D121" s="121"/>
      <c r="E121" s="121"/>
      <c r="F121" s="121"/>
      <c r="G121" s="121"/>
      <c r="H121" s="121"/>
      <c r="I121" s="121"/>
      <c r="J121" s="121"/>
      <c r="K121" s="121"/>
      <c r="L121" s="121"/>
      <c r="M121" s="121"/>
      <c r="N121" s="121"/>
      <c r="O121" s="121"/>
      <c r="P121" s="121"/>
      <c r="Q121" s="121"/>
      <c r="R121" s="121"/>
      <c r="S121" s="121"/>
      <c r="T121" s="121"/>
      <c r="U121" s="121"/>
    </row>
    <row r="122" spans="1:21" x14ac:dyDescent="0.3">
      <c r="A122" t="s">
        <v>339</v>
      </c>
      <c r="L122" s="121"/>
      <c r="P122" s="119"/>
      <c r="U122" s="121"/>
    </row>
    <row r="123" spans="1:21" ht="15" thickBot="1" x14ac:dyDescent="0.35">
      <c r="L123" s="121"/>
      <c r="P123" s="119"/>
      <c r="U123" s="121"/>
    </row>
    <row r="124" spans="1:21" x14ac:dyDescent="0.3">
      <c r="A124" s="168"/>
      <c r="B124" s="168" t="s">
        <v>337</v>
      </c>
      <c r="C124" s="168" t="s">
        <v>320</v>
      </c>
      <c r="F124" s="228"/>
      <c r="G124" s="228" t="s">
        <v>32</v>
      </c>
      <c r="H124" s="228" t="s">
        <v>33</v>
      </c>
      <c r="L124" s="121"/>
      <c r="P124" s="119"/>
      <c r="U124" s="121"/>
    </row>
    <row r="125" spans="1:21" x14ac:dyDescent="0.3">
      <c r="A125" s="166" t="s">
        <v>122</v>
      </c>
      <c r="B125" s="217">
        <v>68625.885714285716</v>
      </c>
      <c r="C125" s="217">
        <v>106307.66714285713</v>
      </c>
      <c r="F125" s="228" t="s">
        <v>126</v>
      </c>
      <c r="G125" s="229">
        <v>106307.66714285713</v>
      </c>
      <c r="H125" s="229">
        <v>60852.057142857149</v>
      </c>
      <c r="L125" s="121"/>
      <c r="P125" s="119"/>
      <c r="U125" s="121"/>
    </row>
    <row r="126" spans="1:21" x14ac:dyDescent="0.3">
      <c r="A126" s="166" t="s">
        <v>206</v>
      </c>
      <c r="B126" s="166">
        <v>58048237.957334079</v>
      </c>
      <c r="C126" s="166">
        <v>58041531.22974506</v>
      </c>
      <c r="F126" s="228" t="s">
        <v>129</v>
      </c>
      <c r="G126" s="229">
        <v>101108.43769230769</v>
      </c>
      <c r="H126" s="229">
        <v>68625.885714285716</v>
      </c>
      <c r="L126" s="121"/>
      <c r="P126" s="119"/>
      <c r="U126" s="121"/>
    </row>
    <row r="127" spans="1:21" x14ac:dyDescent="0.3">
      <c r="A127" s="166" t="s">
        <v>207</v>
      </c>
      <c r="B127" s="166">
        <v>14</v>
      </c>
      <c r="C127" s="166">
        <v>14</v>
      </c>
      <c r="L127" s="121"/>
      <c r="P127" s="119"/>
      <c r="U127" s="121"/>
    </row>
    <row r="128" spans="1:21" x14ac:dyDescent="0.3">
      <c r="A128" s="166" t="s">
        <v>208</v>
      </c>
      <c r="B128" s="166">
        <v>58044884.593539566</v>
      </c>
      <c r="C128" s="166"/>
      <c r="L128" s="121"/>
      <c r="P128" s="119"/>
      <c r="U128" s="121"/>
    </row>
    <row r="129" spans="1:21" x14ac:dyDescent="0.3">
      <c r="A129" s="166" t="s">
        <v>209</v>
      </c>
      <c r="B129" s="166">
        <v>0</v>
      </c>
      <c r="C129" s="166"/>
      <c r="L129" s="121"/>
      <c r="P129" s="119"/>
      <c r="U129" s="121"/>
    </row>
    <row r="130" spans="1:21" x14ac:dyDescent="0.3">
      <c r="A130" s="166" t="s">
        <v>210</v>
      </c>
      <c r="B130" s="166">
        <v>26</v>
      </c>
      <c r="C130" s="166"/>
      <c r="L130" s="121"/>
      <c r="P130" s="119"/>
      <c r="U130" s="121"/>
    </row>
    <row r="131" spans="1:21" x14ac:dyDescent="0.3">
      <c r="A131" s="166" t="s">
        <v>211</v>
      </c>
      <c r="B131" s="166">
        <v>-13.085745515329366</v>
      </c>
      <c r="C131" s="166"/>
      <c r="L131" s="121"/>
      <c r="P131" s="119"/>
      <c r="U131" s="121"/>
    </row>
    <row r="132" spans="1:21" x14ac:dyDescent="0.3">
      <c r="A132" s="166" t="s">
        <v>212</v>
      </c>
      <c r="B132" s="166">
        <v>3.002130997317456E-13</v>
      </c>
      <c r="C132" s="166"/>
      <c r="L132" s="121"/>
      <c r="P132" s="119"/>
      <c r="U132" s="121"/>
    </row>
    <row r="133" spans="1:21" x14ac:dyDescent="0.3">
      <c r="A133" s="166" t="s">
        <v>213</v>
      </c>
      <c r="B133" s="166">
        <v>0</v>
      </c>
      <c r="C133" s="166"/>
      <c r="L133" s="121"/>
      <c r="P133" s="119"/>
      <c r="U133" s="121"/>
    </row>
    <row r="134" spans="1:21" x14ac:dyDescent="0.3">
      <c r="A134" s="166" t="s">
        <v>214</v>
      </c>
      <c r="B134" s="170">
        <v>6.004261994634912E-13</v>
      </c>
      <c r="C134" s="166"/>
      <c r="L134" s="121"/>
      <c r="P134" s="119"/>
      <c r="U134" s="121"/>
    </row>
    <row r="135" spans="1:21" ht="15" thickBot="1" x14ac:dyDescent="0.35">
      <c r="A135" s="167" t="s">
        <v>215</v>
      </c>
      <c r="B135" s="167">
        <v>0.68404297268287217</v>
      </c>
      <c r="C135" s="167"/>
      <c r="L135" s="121"/>
      <c r="P135" s="119"/>
      <c r="U135" s="121"/>
    </row>
    <row r="136" spans="1:21" x14ac:dyDescent="0.3">
      <c r="A136" s="121"/>
      <c r="B136" s="121"/>
      <c r="C136" s="121"/>
      <c r="D136" s="121"/>
      <c r="E136" s="121"/>
      <c r="F136" s="121"/>
      <c r="G136" s="121"/>
      <c r="H136" s="121"/>
      <c r="I136" s="121"/>
      <c r="J136" s="121"/>
      <c r="K136" s="121"/>
      <c r="L136" s="121"/>
      <c r="M136" s="121"/>
      <c r="N136" s="121"/>
      <c r="O136" s="121"/>
      <c r="P136" s="121"/>
      <c r="Q136" s="121"/>
      <c r="R136" s="121"/>
      <c r="S136" s="121"/>
      <c r="T136" s="121"/>
      <c r="U136" s="12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2C85-5B6E-4502-B973-C8D9C29BF9D5}">
  <dimension ref="A1:Q77"/>
  <sheetViews>
    <sheetView topLeftCell="A61" workbookViewId="0">
      <selection activeCell="A79" sqref="A79"/>
    </sheetView>
  </sheetViews>
  <sheetFormatPr defaultRowHeight="14.4" x14ac:dyDescent="0.3"/>
  <cols>
    <col min="1" max="1" width="26.109375" customWidth="1"/>
    <col min="2" max="3" width="11.109375" bestFit="1" customWidth="1"/>
    <col min="11" max="11" width="27.33203125" customWidth="1"/>
    <col min="12" max="13" width="15.6640625" bestFit="1" customWidth="1"/>
  </cols>
  <sheetData>
    <row r="1" spans="1:17" x14ac:dyDescent="0.3">
      <c r="J1" s="219"/>
      <c r="K1" t="s">
        <v>270</v>
      </c>
    </row>
    <row r="2" spans="1:17" ht="15" thickBot="1" x14ac:dyDescent="0.35">
      <c r="A2" t="s">
        <v>268</v>
      </c>
      <c r="J2" s="219"/>
    </row>
    <row r="3" spans="1:17" ht="15" thickBot="1" x14ac:dyDescent="0.35">
      <c r="J3" s="219"/>
      <c r="K3" s="168"/>
      <c r="L3" s="168" t="s">
        <v>126</v>
      </c>
      <c r="M3" s="168" t="s">
        <v>232</v>
      </c>
    </row>
    <row r="4" spans="1:17" x14ac:dyDescent="0.3">
      <c r="A4" s="168"/>
      <c r="B4" s="168" t="s">
        <v>32</v>
      </c>
      <c r="C4" s="168" t="s">
        <v>33</v>
      </c>
      <c r="J4" s="219"/>
      <c r="K4" s="166" t="s">
        <v>122</v>
      </c>
      <c r="L4" s="217">
        <v>56529.783414634148</v>
      </c>
      <c r="M4" s="217">
        <v>49041.581707317077</v>
      </c>
    </row>
    <row r="5" spans="1:17" x14ac:dyDescent="0.3">
      <c r="A5" s="166" t="s">
        <v>122</v>
      </c>
      <c r="B5" s="217">
        <v>68489.3668292683</v>
      </c>
      <c r="C5" s="217">
        <v>39184.855609756101</v>
      </c>
      <c r="J5" s="219"/>
      <c r="K5" s="166" t="s">
        <v>206</v>
      </c>
      <c r="L5" s="217">
        <v>651238023.6268326</v>
      </c>
      <c r="M5" s="217">
        <v>481372727.50395966</v>
      </c>
    </row>
    <row r="6" spans="1:17" x14ac:dyDescent="0.3">
      <c r="A6" s="166" t="s">
        <v>206</v>
      </c>
      <c r="B6" s="166">
        <v>1010764511.9897919</v>
      </c>
      <c r="C6" s="166">
        <v>386407666.62871039</v>
      </c>
      <c r="J6" s="219"/>
      <c r="K6" s="166" t="s">
        <v>207</v>
      </c>
      <c r="L6" s="166">
        <v>41</v>
      </c>
      <c r="M6" s="166">
        <v>41</v>
      </c>
    </row>
    <row r="7" spans="1:17" x14ac:dyDescent="0.3">
      <c r="A7" s="166" t="s">
        <v>207</v>
      </c>
      <c r="B7" s="166">
        <v>41</v>
      </c>
      <c r="C7" s="166">
        <v>41</v>
      </c>
      <c r="J7" s="219"/>
      <c r="K7" s="166" t="s">
        <v>208</v>
      </c>
      <c r="L7" s="166">
        <v>566305375.56539607</v>
      </c>
      <c r="M7" s="166"/>
    </row>
    <row r="8" spans="1:17" x14ac:dyDescent="0.3">
      <c r="A8" s="166" t="s">
        <v>208</v>
      </c>
      <c r="B8" s="166">
        <v>698586089.30925107</v>
      </c>
      <c r="C8" s="166"/>
      <c r="J8" s="219"/>
      <c r="K8" s="166" t="s">
        <v>209</v>
      </c>
      <c r="L8" s="166">
        <v>0</v>
      </c>
      <c r="M8" s="166"/>
    </row>
    <row r="9" spans="1:17" x14ac:dyDescent="0.3">
      <c r="A9" s="166" t="s">
        <v>209</v>
      </c>
      <c r="B9" s="166">
        <v>0</v>
      </c>
      <c r="C9" s="166"/>
      <c r="J9" s="219"/>
      <c r="K9" s="166" t="s">
        <v>210</v>
      </c>
      <c r="L9" s="166">
        <v>80</v>
      </c>
      <c r="M9" s="166"/>
    </row>
    <row r="10" spans="1:17" x14ac:dyDescent="0.3">
      <c r="A10" s="166" t="s">
        <v>210</v>
      </c>
      <c r="B10" s="166">
        <v>80</v>
      </c>
      <c r="C10" s="166"/>
      <c r="J10" s="219"/>
      <c r="K10" s="166" t="s">
        <v>211</v>
      </c>
      <c r="L10" s="166">
        <v>1.4247186940359657</v>
      </c>
      <c r="M10" s="166"/>
    </row>
    <row r="11" spans="1:17" x14ac:dyDescent="0.3">
      <c r="A11" s="166" t="s">
        <v>211</v>
      </c>
      <c r="B11" s="166">
        <v>5.0199737460151512</v>
      </c>
      <c r="C11" s="166"/>
      <c r="J11" s="219"/>
      <c r="K11" s="166" t="s">
        <v>212</v>
      </c>
      <c r="L11" s="166">
        <v>7.9064022650289542E-2</v>
      </c>
      <c r="M11" s="166"/>
    </row>
    <row r="12" spans="1:17" x14ac:dyDescent="0.3">
      <c r="A12" s="166" t="s">
        <v>212</v>
      </c>
      <c r="B12" s="166">
        <v>1.533907242608776E-6</v>
      </c>
      <c r="C12" s="166"/>
      <c r="J12" s="219"/>
      <c r="K12" s="166" t="s">
        <v>213</v>
      </c>
      <c r="L12" s="166">
        <v>1.6641245785896708</v>
      </c>
      <c r="M12" s="166"/>
    </row>
    <row r="13" spans="1:17" x14ac:dyDescent="0.3">
      <c r="A13" s="166" t="s">
        <v>213</v>
      </c>
      <c r="B13" s="166">
        <v>1.6641245785896708</v>
      </c>
      <c r="C13" s="166"/>
      <c r="J13" s="219"/>
      <c r="K13" s="166" t="s">
        <v>214</v>
      </c>
      <c r="L13" s="170">
        <v>0.15812804530057908</v>
      </c>
      <c r="M13" s="166"/>
    </row>
    <row r="14" spans="1:17" ht="15" thickBot="1" x14ac:dyDescent="0.35">
      <c r="A14" s="166" t="s">
        <v>214</v>
      </c>
      <c r="B14" s="170">
        <v>3.067814485217552E-6</v>
      </c>
      <c r="C14" s="166"/>
      <c r="J14" s="219"/>
      <c r="K14" s="167" t="s">
        <v>215</v>
      </c>
      <c r="L14" s="167">
        <v>1.9900634212544475</v>
      </c>
      <c r="M14" s="167"/>
    </row>
    <row r="15" spans="1:17" ht="15" thickBot="1" x14ac:dyDescent="0.35">
      <c r="A15" s="167" t="s">
        <v>215</v>
      </c>
      <c r="B15" s="167">
        <v>1.9900634212544475</v>
      </c>
      <c r="C15" s="167"/>
      <c r="J15" s="219"/>
    </row>
    <row r="16" spans="1:17" x14ac:dyDescent="0.3">
      <c r="A16" s="219"/>
      <c r="B16" s="219"/>
      <c r="C16" s="219"/>
      <c r="D16" s="219"/>
      <c r="E16" s="219"/>
      <c r="F16" s="219"/>
      <c r="G16" s="219"/>
      <c r="H16" s="219"/>
      <c r="I16" s="219"/>
      <c r="J16" s="219"/>
      <c r="K16" s="219"/>
      <c r="L16" s="219"/>
      <c r="M16" s="219"/>
      <c r="N16" s="219"/>
      <c r="O16" s="219"/>
      <c r="P16" s="219"/>
      <c r="Q16" s="219"/>
    </row>
    <row r="17" spans="1:17" x14ac:dyDescent="0.3">
      <c r="A17" t="s">
        <v>269</v>
      </c>
      <c r="J17" s="219"/>
      <c r="K17" t="s">
        <v>272</v>
      </c>
    </row>
    <row r="18" spans="1:17" ht="15" thickBot="1" x14ac:dyDescent="0.35">
      <c r="J18" s="219"/>
    </row>
    <row r="19" spans="1:17" x14ac:dyDescent="0.3">
      <c r="A19" s="168"/>
      <c r="B19" s="168" t="s">
        <v>126</v>
      </c>
      <c r="C19" s="168" t="s">
        <v>128</v>
      </c>
      <c r="J19" s="219"/>
      <c r="K19" s="168"/>
      <c r="L19" s="168" t="s">
        <v>126</v>
      </c>
      <c r="M19" s="168" t="s">
        <v>271</v>
      </c>
    </row>
    <row r="20" spans="1:17" x14ac:dyDescent="0.3">
      <c r="A20" s="166" t="s">
        <v>122</v>
      </c>
      <c r="B20" s="217">
        <v>56529.783414634148</v>
      </c>
      <c r="C20" s="217">
        <v>44506.94829268293</v>
      </c>
      <c r="J20" s="219"/>
      <c r="K20" s="166" t="s">
        <v>122</v>
      </c>
      <c r="L20" s="217">
        <v>84697.917857142864</v>
      </c>
      <c r="M20" s="217">
        <v>87273.782857142854</v>
      </c>
    </row>
    <row r="21" spans="1:17" x14ac:dyDescent="0.3">
      <c r="A21" s="166" t="s">
        <v>206</v>
      </c>
      <c r="B21" s="166">
        <v>651238023.6268326</v>
      </c>
      <c r="C21" s="166">
        <v>416086676.60931396</v>
      </c>
      <c r="J21" s="219"/>
      <c r="K21" s="166" t="s">
        <v>206</v>
      </c>
      <c r="L21" s="166">
        <v>34146737.309079677</v>
      </c>
      <c r="M21" s="166">
        <v>83552273.691683263</v>
      </c>
    </row>
    <row r="22" spans="1:17" x14ac:dyDescent="0.3">
      <c r="A22" s="166" t="s">
        <v>207</v>
      </c>
      <c r="B22" s="166">
        <v>41</v>
      </c>
      <c r="C22" s="166">
        <v>41</v>
      </c>
      <c r="J22" s="219"/>
      <c r="K22" s="166" t="s">
        <v>207</v>
      </c>
      <c r="L22" s="166">
        <v>14</v>
      </c>
      <c r="M22" s="166">
        <v>14</v>
      </c>
    </row>
    <row r="23" spans="1:17" x14ac:dyDescent="0.3">
      <c r="A23" s="166" t="s">
        <v>208</v>
      </c>
      <c r="B23" s="166">
        <v>533662350.11807328</v>
      </c>
      <c r="C23" s="166"/>
      <c r="J23" s="219"/>
      <c r="K23" s="166" t="s">
        <v>208</v>
      </c>
      <c r="L23" s="166">
        <v>58849505.50038147</v>
      </c>
      <c r="M23" s="166"/>
    </row>
    <row r="24" spans="1:17" x14ac:dyDescent="0.3">
      <c r="A24" s="166" t="s">
        <v>209</v>
      </c>
      <c r="B24" s="166">
        <v>0</v>
      </c>
      <c r="C24" s="166"/>
      <c r="J24" s="219"/>
      <c r="K24" s="166" t="s">
        <v>209</v>
      </c>
      <c r="L24" s="166">
        <v>0</v>
      </c>
      <c r="M24" s="166"/>
    </row>
    <row r="25" spans="1:17" x14ac:dyDescent="0.3">
      <c r="A25" s="166" t="s">
        <v>210</v>
      </c>
      <c r="B25" s="166">
        <v>80</v>
      </c>
      <c r="C25" s="166"/>
      <c r="J25" s="219"/>
      <c r="K25" s="166" t="s">
        <v>210</v>
      </c>
      <c r="L25" s="166">
        <v>26</v>
      </c>
      <c r="M25" s="166"/>
    </row>
    <row r="26" spans="1:17" x14ac:dyDescent="0.3">
      <c r="A26" s="166" t="s">
        <v>211</v>
      </c>
      <c r="B26" s="166">
        <v>2.3564082776734248</v>
      </c>
      <c r="C26" s="166"/>
      <c r="J26" s="219"/>
      <c r="K26" s="166" t="s">
        <v>211</v>
      </c>
      <c r="L26" s="166">
        <v>-0.88838396101266925</v>
      </c>
      <c r="M26" s="166"/>
    </row>
    <row r="27" spans="1:17" x14ac:dyDescent="0.3">
      <c r="A27" s="166" t="s">
        <v>212</v>
      </c>
      <c r="B27" s="166">
        <v>1.0449608918304844E-2</v>
      </c>
      <c r="C27" s="166"/>
      <c r="J27" s="219"/>
      <c r="K27" s="166" t="s">
        <v>212</v>
      </c>
      <c r="L27" s="166">
        <v>0.19123983376297793</v>
      </c>
      <c r="M27" s="166"/>
    </row>
    <row r="28" spans="1:17" x14ac:dyDescent="0.3">
      <c r="A28" s="166" t="s">
        <v>213</v>
      </c>
      <c r="B28" s="166">
        <v>1.6641245785896708</v>
      </c>
      <c r="C28" s="166"/>
      <c r="J28" s="219"/>
      <c r="K28" s="166" t="s">
        <v>213</v>
      </c>
      <c r="L28" s="166">
        <v>1.7056179197592738</v>
      </c>
      <c r="M28" s="166"/>
    </row>
    <row r="29" spans="1:17" x14ac:dyDescent="0.3">
      <c r="A29" s="166" t="s">
        <v>214</v>
      </c>
      <c r="B29" s="170">
        <v>2.0899217836609689E-2</v>
      </c>
      <c r="C29" s="166"/>
      <c r="J29" s="219"/>
      <c r="K29" s="166" t="s">
        <v>214</v>
      </c>
      <c r="L29" s="170">
        <v>0.38247966752595586</v>
      </c>
      <c r="M29" s="166"/>
    </row>
    <row r="30" spans="1:17" ht="15" thickBot="1" x14ac:dyDescent="0.35">
      <c r="A30" s="167" t="s">
        <v>215</v>
      </c>
      <c r="B30" s="167">
        <v>1.9900634212544475</v>
      </c>
      <c r="C30" s="167"/>
      <c r="J30" s="219"/>
      <c r="K30" s="167" t="s">
        <v>215</v>
      </c>
      <c r="L30" s="167">
        <v>2.0555294386428731</v>
      </c>
      <c r="M30" s="167"/>
      <c r="N30" s="119"/>
      <c r="O30" s="119"/>
      <c r="P30" s="119"/>
      <c r="Q30" s="119"/>
    </row>
    <row r="31" spans="1:17" x14ac:dyDescent="0.3">
      <c r="A31" s="219"/>
      <c r="B31" s="219"/>
      <c r="C31" s="219"/>
      <c r="D31" s="219"/>
      <c r="E31" s="219"/>
      <c r="F31" s="219"/>
      <c r="G31" s="219"/>
      <c r="H31" s="219"/>
      <c r="I31" s="219"/>
      <c r="J31" s="219"/>
      <c r="K31" s="219"/>
      <c r="L31" s="219"/>
      <c r="M31" s="219"/>
      <c r="N31" s="219"/>
      <c r="O31" s="219"/>
      <c r="P31" s="219"/>
      <c r="Q31" s="219"/>
    </row>
    <row r="32" spans="1:17" x14ac:dyDescent="0.3">
      <c r="A32" s="218"/>
      <c r="B32" s="218"/>
      <c r="C32" s="218"/>
      <c r="D32" s="218"/>
      <c r="E32" s="218"/>
      <c r="F32" s="218"/>
      <c r="G32" s="218"/>
      <c r="H32" s="218"/>
      <c r="I32" s="218"/>
      <c r="J32" s="218"/>
      <c r="K32" s="218"/>
      <c r="L32" s="218"/>
      <c r="M32" s="218"/>
      <c r="N32" s="218"/>
      <c r="O32" s="218"/>
      <c r="P32" s="218"/>
      <c r="Q32" s="218"/>
    </row>
    <row r="33" spans="1:17" x14ac:dyDescent="0.3">
      <c r="A33" t="s">
        <v>273</v>
      </c>
      <c r="D33" s="119"/>
      <c r="E33" s="119"/>
      <c r="F33" s="119"/>
      <c r="G33" s="119"/>
      <c r="H33" s="119"/>
      <c r="I33" s="119"/>
      <c r="J33" s="219"/>
      <c r="K33" t="s">
        <v>274</v>
      </c>
    </row>
    <row r="34" spans="1:17" ht="15" thickBot="1" x14ac:dyDescent="0.35">
      <c r="D34" s="119"/>
      <c r="E34" s="119"/>
      <c r="F34" s="119"/>
      <c r="G34" s="119"/>
      <c r="H34" s="119"/>
      <c r="I34" s="119"/>
      <c r="J34" s="219"/>
    </row>
    <row r="35" spans="1:17" x14ac:dyDescent="0.3">
      <c r="A35" s="168"/>
      <c r="B35" s="168" t="s">
        <v>126</v>
      </c>
      <c r="C35" s="168" t="s">
        <v>129</v>
      </c>
      <c r="J35" s="219"/>
      <c r="K35" s="168"/>
      <c r="L35" s="168" t="s">
        <v>126</v>
      </c>
      <c r="M35" s="168" t="s">
        <v>128</v>
      </c>
    </row>
    <row r="36" spans="1:17" x14ac:dyDescent="0.3">
      <c r="A36" s="166" t="s">
        <v>122</v>
      </c>
      <c r="B36" s="217">
        <v>58641.907142857141</v>
      </c>
      <c r="C36" s="217">
        <v>55746.335714285713</v>
      </c>
      <c r="J36" s="219"/>
      <c r="K36" s="166" t="s">
        <v>122</v>
      </c>
      <c r="L36" s="217">
        <v>39527.022439024389</v>
      </c>
      <c r="M36" s="217">
        <v>31710.112926829264</v>
      </c>
    </row>
    <row r="37" spans="1:17" x14ac:dyDescent="0.3">
      <c r="A37" s="166" t="s">
        <v>206</v>
      </c>
      <c r="B37" s="166">
        <v>18101088.922314283</v>
      </c>
      <c r="C37" s="166">
        <v>33214168.689780217</v>
      </c>
      <c r="J37" s="219"/>
      <c r="K37" s="166" t="s">
        <v>206</v>
      </c>
      <c r="L37" s="166">
        <v>287121443.22538412</v>
      </c>
      <c r="M37" s="166">
        <v>188231884.12393647</v>
      </c>
    </row>
    <row r="38" spans="1:17" x14ac:dyDescent="0.3">
      <c r="A38" s="166" t="s">
        <v>207</v>
      </c>
      <c r="B38" s="166">
        <v>14</v>
      </c>
      <c r="C38" s="166">
        <v>14</v>
      </c>
      <c r="J38" s="219"/>
      <c r="K38" s="166" t="s">
        <v>207</v>
      </c>
      <c r="L38" s="166">
        <v>41</v>
      </c>
      <c r="M38" s="166">
        <v>41</v>
      </c>
    </row>
    <row r="39" spans="1:17" x14ac:dyDescent="0.3">
      <c r="A39" s="166" t="s">
        <v>208</v>
      </c>
      <c r="B39" s="166">
        <v>25657628.806047246</v>
      </c>
      <c r="C39" s="166"/>
      <c r="J39" s="219"/>
      <c r="K39" s="166" t="s">
        <v>208</v>
      </c>
      <c r="L39" s="166">
        <v>237676663.6746603</v>
      </c>
      <c r="M39" s="166"/>
    </row>
    <row r="40" spans="1:17" x14ac:dyDescent="0.3">
      <c r="A40" s="166" t="s">
        <v>209</v>
      </c>
      <c r="B40" s="166">
        <v>0</v>
      </c>
      <c r="C40" s="166"/>
      <c r="J40" s="219"/>
      <c r="K40" s="166" t="s">
        <v>209</v>
      </c>
      <c r="L40" s="166">
        <v>0</v>
      </c>
      <c r="M40" s="166"/>
    </row>
    <row r="41" spans="1:17" x14ac:dyDescent="0.3">
      <c r="A41" s="166" t="s">
        <v>210</v>
      </c>
      <c r="B41" s="166">
        <v>26</v>
      </c>
      <c r="C41" s="166"/>
      <c r="J41" s="219"/>
      <c r="K41" s="166" t="s">
        <v>210</v>
      </c>
      <c r="L41" s="166">
        <v>80</v>
      </c>
      <c r="M41" s="166"/>
    </row>
    <row r="42" spans="1:17" x14ac:dyDescent="0.3">
      <c r="A42" s="166" t="s">
        <v>211</v>
      </c>
      <c r="B42" s="166">
        <v>1.5124291658955393</v>
      </c>
      <c r="C42" s="166"/>
      <c r="J42" s="219"/>
      <c r="K42" s="166" t="s">
        <v>211</v>
      </c>
      <c r="L42" s="166">
        <v>2.2957190809464336</v>
      </c>
      <c r="M42" s="166"/>
    </row>
    <row r="43" spans="1:17" x14ac:dyDescent="0.3">
      <c r="A43" s="166" t="s">
        <v>212</v>
      </c>
      <c r="B43" s="166">
        <v>7.1242929592695126E-2</v>
      </c>
      <c r="C43" s="166"/>
      <c r="J43" s="219"/>
      <c r="K43" s="166" t="s">
        <v>212</v>
      </c>
      <c r="L43" s="166">
        <v>1.2155128699954144E-2</v>
      </c>
      <c r="M43" s="166"/>
    </row>
    <row r="44" spans="1:17" x14ac:dyDescent="0.3">
      <c r="A44" s="166" t="s">
        <v>213</v>
      </c>
      <c r="B44" s="166">
        <v>1.7056179197592738</v>
      </c>
      <c r="C44" s="166"/>
      <c r="J44" s="219"/>
      <c r="K44" s="166" t="s">
        <v>213</v>
      </c>
      <c r="L44" s="166">
        <v>1.6641245785896708</v>
      </c>
      <c r="M44" s="166"/>
    </row>
    <row r="45" spans="1:17" x14ac:dyDescent="0.3">
      <c r="A45" s="166" t="s">
        <v>214</v>
      </c>
      <c r="B45" s="170">
        <v>0.14248585918539025</v>
      </c>
      <c r="C45" s="166"/>
      <c r="J45" s="219"/>
      <c r="K45" s="166" t="s">
        <v>214</v>
      </c>
      <c r="L45" s="170">
        <v>2.4310257399908289E-2</v>
      </c>
      <c r="M45" s="166"/>
    </row>
    <row r="46" spans="1:17" ht="15" thickBot="1" x14ac:dyDescent="0.35">
      <c r="A46" s="167" t="s">
        <v>215</v>
      </c>
      <c r="B46" s="167">
        <v>2.0555294386428731</v>
      </c>
      <c r="C46" s="167"/>
      <c r="J46" s="219"/>
      <c r="K46" s="167" t="s">
        <v>215</v>
      </c>
      <c r="L46" s="167">
        <v>1.9900634212544475</v>
      </c>
      <c r="M46" s="167"/>
    </row>
    <row r="47" spans="1:17" x14ac:dyDescent="0.3">
      <c r="A47" s="219"/>
      <c r="B47" s="219"/>
      <c r="C47" s="219"/>
      <c r="D47" s="219"/>
      <c r="E47" s="219"/>
      <c r="F47" s="219"/>
      <c r="G47" s="219"/>
      <c r="H47" s="219"/>
      <c r="I47" s="219"/>
      <c r="J47" s="219"/>
      <c r="K47" s="219"/>
      <c r="L47" s="219"/>
      <c r="M47" s="219"/>
      <c r="N47" s="219"/>
      <c r="O47" s="219"/>
      <c r="P47" s="219"/>
      <c r="Q47" s="219"/>
    </row>
    <row r="48" spans="1:17" x14ac:dyDescent="0.3">
      <c r="A48" t="s">
        <v>275</v>
      </c>
      <c r="J48" s="219"/>
      <c r="K48" t="s">
        <v>276</v>
      </c>
    </row>
    <row r="49" spans="1:17" ht="15" thickBot="1" x14ac:dyDescent="0.35">
      <c r="J49" s="219"/>
    </row>
    <row r="50" spans="1:17" x14ac:dyDescent="0.3">
      <c r="A50" s="168"/>
      <c r="B50" s="168" t="s">
        <v>126</v>
      </c>
      <c r="C50" s="168" t="s">
        <v>232</v>
      </c>
      <c r="J50" s="219"/>
      <c r="K50" s="168"/>
      <c r="L50" s="168" t="s">
        <v>128</v>
      </c>
      <c r="M50" s="168" t="s">
        <v>232</v>
      </c>
    </row>
    <row r="51" spans="1:17" x14ac:dyDescent="0.3">
      <c r="A51" s="166" t="s">
        <v>122</v>
      </c>
      <c r="B51" s="217">
        <v>39527.022439024389</v>
      </c>
      <c r="C51" s="217">
        <v>32503.200731707315</v>
      </c>
      <c r="J51" s="219"/>
      <c r="K51" s="166" t="s">
        <v>122</v>
      </c>
      <c r="L51" s="217">
        <v>21298.617804878049</v>
      </c>
      <c r="M51" s="217">
        <v>32503.200731707315</v>
      </c>
    </row>
    <row r="52" spans="1:17" x14ac:dyDescent="0.3">
      <c r="A52" s="166" t="s">
        <v>206</v>
      </c>
      <c r="B52" s="166">
        <v>287121443.22538412</v>
      </c>
      <c r="C52" s="166">
        <v>185269114.62088698</v>
      </c>
      <c r="J52" s="219"/>
      <c r="K52" s="166" t="s">
        <v>206</v>
      </c>
      <c r="L52" s="166">
        <v>72083685.636962503</v>
      </c>
      <c r="M52" s="166">
        <v>185269114.62088698</v>
      </c>
    </row>
    <row r="53" spans="1:17" x14ac:dyDescent="0.3">
      <c r="A53" s="166" t="s">
        <v>207</v>
      </c>
      <c r="B53" s="166">
        <v>41</v>
      </c>
      <c r="C53" s="166">
        <v>41</v>
      </c>
      <c r="J53" s="219"/>
      <c r="K53" s="166" t="s">
        <v>207</v>
      </c>
      <c r="L53" s="166">
        <v>41</v>
      </c>
      <c r="M53" s="166">
        <v>41</v>
      </c>
    </row>
    <row r="54" spans="1:17" x14ac:dyDescent="0.3">
      <c r="A54" s="166" t="s">
        <v>208</v>
      </c>
      <c r="B54" s="166">
        <v>236195278.92313558</v>
      </c>
      <c r="C54" s="166"/>
      <c r="J54" s="219"/>
      <c r="K54" s="166" t="s">
        <v>208</v>
      </c>
      <c r="L54" s="166">
        <v>128676400.12892476</v>
      </c>
      <c r="M54" s="166"/>
    </row>
    <row r="55" spans="1:17" x14ac:dyDescent="0.3">
      <c r="A55" s="166" t="s">
        <v>209</v>
      </c>
      <c r="B55" s="166">
        <v>0</v>
      </c>
      <c r="C55" s="166"/>
      <c r="J55" s="219"/>
      <c r="K55" s="166" t="s">
        <v>209</v>
      </c>
      <c r="L55" s="166">
        <v>0</v>
      </c>
      <c r="M55" s="166"/>
    </row>
    <row r="56" spans="1:17" x14ac:dyDescent="0.3">
      <c r="A56" s="166" t="s">
        <v>210</v>
      </c>
      <c r="B56" s="166">
        <v>80</v>
      </c>
      <c r="C56" s="166"/>
      <c r="J56" s="219"/>
      <c r="K56" s="166" t="s">
        <v>210</v>
      </c>
      <c r="L56" s="166">
        <v>80</v>
      </c>
      <c r="M56" s="166"/>
    </row>
    <row r="57" spans="1:17" x14ac:dyDescent="0.3">
      <c r="A57" s="166" t="s">
        <v>211</v>
      </c>
      <c r="B57" s="166">
        <v>2.0692587632410757</v>
      </c>
      <c r="C57" s="166"/>
      <c r="J57" s="219"/>
      <c r="K57" s="166" t="s">
        <v>211</v>
      </c>
      <c r="L57" s="166">
        <v>-4.4722201549023808</v>
      </c>
      <c r="M57" s="166"/>
    </row>
    <row r="58" spans="1:17" x14ac:dyDescent="0.3">
      <c r="A58" s="166" t="s">
        <v>212</v>
      </c>
      <c r="B58" s="166">
        <v>2.0875121999501346E-2</v>
      </c>
      <c r="C58" s="166"/>
      <c r="J58" s="219"/>
      <c r="K58" s="166" t="s">
        <v>212</v>
      </c>
      <c r="L58" s="166">
        <v>1.2642736126142901E-5</v>
      </c>
      <c r="M58" s="166"/>
    </row>
    <row r="59" spans="1:17" x14ac:dyDescent="0.3">
      <c r="A59" s="166" t="s">
        <v>213</v>
      </c>
      <c r="B59" s="166">
        <v>1.6641245785896708</v>
      </c>
      <c r="C59" s="166"/>
      <c r="J59" s="219"/>
      <c r="K59" s="166" t="s">
        <v>213</v>
      </c>
      <c r="L59" s="166">
        <v>1.6641245785896708</v>
      </c>
      <c r="M59" s="166"/>
    </row>
    <row r="60" spans="1:17" x14ac:dyDescent="0.3">
      <c r="A60" s="166" t="s">
        <v>214</v>
      </c>
      <c r="B60" s="170">
        <v>4.1750243999002692E-2</v>
      </c>
      <c r="C60" s="166"/>
      <c r="J60" s="219"/>
      <c r="K60" s="166" t="s">
        <v>214</v>
      </c>
      <c r="L60" s="170">
        <v>2.5285472252285803E-5</v>
      </c>
      <c r="M60" s="166"/>
    </row>
    <row r="61" spans="1:17" ht="15" thickBot="1" x14ac:dyDescent="0.35">
      <c r="A61" s="167" t="s">
        <v>215</v>
      </c>
      <c r="B61" s="167">
        <v>1.9900634212544475</v>
      </c>
      <c r="C61" s="167"/>
      <c r="J61" s="219"/>
      <c r="K61" s="167" t="s">
        <v>215</v>
      </c>
      <c r="L61" s="167">
        <v>1.9900634212544475</v>
      </c>
      <c r="M61" s="167"/>
    </row>
    <row r="62" spans="1:17" x14ac:dyDescent="0.3">
      <c r="A62" s="219"/>
      <c r="B62" s="219"/>
      <c r="C62" s="219"/>
      <c r="D62" s="219"/>
      <c r="E62" s="219"/>
      <c r="F62" s="219"/>
      <c r="G62" s="219"/>
      <c r="H62" s="219"/>
      <c r="I62" s="219"/>
      <c r="J62" s="219"/>
      <c r="K62" s="219"/>
      <c r="L62" s="219"/>
      <c r="M62" s="219"/>
      <c r="N62" s="219"/>
      <c r="O62" s="219"/>
      <c r="P62" s="219"/>
      <c r="Q62" s="219"/>
    </row>
    <row r="63" spans="1:17" x14ac:dyDescent="0.3">
      <c r="A63" t="s">
        <v>277</v>
      </c>
      <c r="J63" s="219"/>
      <c r="K63" t="s">
        <v>205</v>
      </c>
    </row>
    <row r="64" spans="1:17" ht="15" thickBot="1" x14ac:dyDescent="0.35">
      <c r="J64" s="219"/>
    </row>
    <row r="65" spans="1:17" x14ac:dyDescent="0.3">
      <c r="A65" s="168"/>
      <c r="B65" s="168" t="s">
        <v>128</v>
      </c>
      <c r="C65" s="168" t="s">
        <v>129</v>
      </c>
      <c r="J65" s="219"/>
      <c r="K65" s="168"/>
      <c r="L65" s="168" t="s">
        <v>232</v>
      </c>
      <c r="M65" s="168" t="s">
        <v>129</v>
      </c>
    </row>
    <row r="66" spans="1:17" x14ac:dyDescent="0.3">
      <c r="A66" s="166" t="s">
        <v>122</v>
      </c>
      <c r="B66" s="217">
        <v>47126.496428571423</v>
      </c>
      <c r="C66" s="217">
        <v>55746.335714285713</v>
      </c>
      <c r="J66" s="219"/>
      <c r="K66" s="166" t="s">
        <v>122</v>
      </c>
      <c r="L66" s="217">
        <v>47862.473571428571</v>
      </c>
      <c r="M66" s="217">
        <v>55746.335714285713</v>
      </c>
    </row>
    <row r="67" spans="1:17" x14ac:dyDescent="0.3">
      <c r="A67" s="166" t="s">
        <v>206</v>
      </c>
      <c r="B67" s="166">
        <v>13843233.818086267</v>
      </c>
      <c r="C67" s="166">
        <v>33214168.689780217</v>
      </c>
      <c r="J67" s="219"/>
      <c r="K67" s="166" t="s">
        <v>206</v>
      </c>
      <c r="L67" s="166">
        <v>17960952.829224728</v>
      </c>
      <c r="M67" s="166">
        <v>33214168.689780217</v>
      </c>
    </row>
    <row r="68" spans="1:17" x14ac:dyDescent="0.3">
      <c r="A68" s="166" t="s">
        <v>207</v>
      </c>
      <c r="B68" s="166">
        <v>14</v>
      </c>
      <c r="C68" s="166">
        <v>14</v>
      </c>
      <c r="J68" s="219"/>
      <c r="K68" s="166" t="s">
        <v>207</v>
      </c>
      <c r="L68" s="166">
        <v>14</v>
      </c>
      <c r="M68" s="166">
        <v>14</v>
      </c>
    </row>
    <row r="69" spans="1:17" x14ac:dyDescent="0.3">
      <c r="A69" s="166" t="s">
        <v>208</v>
      </c>
      <c r="B69" s="166">
        <v>23528701.253933243</v>
      </c>
      <c r="C69" s="166"/>
      <c r="J69" s="219"/>
      <c r="K69" s="166" t="s">
        <v>208</v>
      </c>
      <c r="L69" s="166">
        <v>25587560.759502474</v>
      </c>
      <c r="M69" s="166"/>
    </row>
    <row r="70" spans="1:17" x14ac:dyDescent="0.3">
      <c r="A70" s="166" t="s">
        <v>209</v>
      </c>
      <c r="B70" s="166">
        <v>0</v>
      </c>
      <c r="C70" s="166"/>
      <c r="J70" s="219"/>
      <c r="K70" s="166" t="s">
        <v>209</v>
      </c>
      <c r="L70" s="166">
        <v>0</v>
      </c>
      <c r="M70" s="166"/>
    </row>
    <row r="71" spans="1:17" x14ac:dyDescent="0.3">
      <c r="A71" s="166" t="s">
        <v>210</v>
      </c>
      <c r="B71" s="166">
        <v>26</v>
      </c>
      <c r="C71" s="166"/>
      <c r="J71" s="219"/>
      <c r="K71" s="166" t="s">
        <v>210</v>
      </c>
      <c r="L71" s="166">
        <v>26</v>
      </c>
      <c r="M71" s="166"/>
    </row>
    <row r="72" spans="1:17" x14ac:dyDescent="0.3">
      <c r="A72" s="166" t="s">
        <v>211</v>
      </c>
      <c r="B72" s="166">
        <v>-4.7016382496484086</v>
      </c>
      <c r="C72" s="166"/>
      <c r="J72" s="219"/>
      <c r="K72" s="166" t="s">
        <v>211</v>
      </c>
      <c r="L72" s="166">
        <v>-4.1235721532533729</v>
      </c>
      <c r="M72" s="166"/>
    </row>
    <row r="73" spans="1:17" x14ac:dyDescent="0.3">
      <c r="A73" s="166" t="s">
        <v>212</v>
      </c>
      <c r="B73" s="166">
        <v>3.6939745894462826E-5</v>
      </c>
      <c r="C73" s="166"/>
      <c r="J73" s="219"/>
      <c r="K73" s="166" t="s">
        <v>212</v>
      </c>
      <c r="L73" s="166">
        <v>1.6924571551178068E-4</v>
      </c>
      <c r="M73" s="166"/>
    </row>
    <row r="74" spans="1:17" x14ac:dyDescent="0.3">
      <c r="A74" s="166" t="s">
        <v>213</v>
      </c>
      <c r="B74" s="166">
        <v>1.7056179197592738</v>
      </c>
      <c r="C74" s="166"/>
      <c r="J74" s="219"/>
      <c r="K74" s="166" t="s">
        <v>213</v>
      </c>
      <c r="L74" s="166">
        <v>1.7056179197592738</v>
      </c>
      <c r="M74" s="166"/>
    </row>
    <row r="75" spans="1:17" x14ac:dyDescent="0.3">
      <c r="A75" s="166" t="s">
        <v>214</v>
      </c>
      <c r="B75" s="170">
        <v>7.3879491788925652E-5</v>
      </c>
      <c r="C75" s="166"/>
      <c r="J75" s="219"/>
      <c r="K75" s="166" t="s">
        <v>214</v>
      </c>
      <c r="L75" s="170">
        <v>3.3849143102356136E-4</v>
      </c>
      <c r="M75" s="166"/>
    </row>
    <row r="76" spans="1:17" ht="15" thickBot="1" x14ac:dyDescent="0.35">
      <c r="A76" s="167" t="s">
        <v>215</v>
      </c>
      <c r="B76" s="167">
        <v>2.0555294386428731</v>
      </c>
      <c r="C76" s="167"/>
      <c r="J76" s="219"/>
      <c r="K76" s="167" t="s">
        <v>215</v>
      </c>
      <c r="L76" s="167">
        <v>2.0555294386428731</v>
      </c>
      <c r="M76" s="167"/>
    </row>
    <row r="77" spans="1:17" x14ac:dyDescent="0.3">
      <c r="A77" s="219"/>
      <c r="B77" s="219"/>
      <c r="C77" s="219"/>
      <c r="D77" s="219"/>
      <c r="E77" s="219"/>
      <c r="F77" s="219"/>
      <c r="G77" s="219"/>
      <c r="H77" s="219"/>
      <c r="I77" s="219"/>
      <c r="J77" s="219"/>
      <c r="K77" s="219"/>
      <c r="L77" s="219"/>
      <c r="M77" s="219"/>
      <c r="N77" s="219"/>
      <c r="O77" s="219"/>
      <c r="P77" s="219"/>
      <c r="Q77" s="219"/>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4F72-DC86-4717-A5D0-A98B30DA24A8}">
  <dimension ref="A1:U120"/>
  <sheetViews>
    <sheetView topLeftCell="A91" zoomScale="85" zoomScaleNormal="85" workbookViewId="0">
      <selection activeCell="E91" sqref="E91"/>
    </sheetView>
  </sheetViews>
  <sheetFormatPr defaultRowHeight="14.4" x14ac:dyDescent="0.3"/>
  <cols>
    <col min="1" max="1" width="31.33203125" bestFit="1" customWidth="1"/>
    <col min="2" max="2" width="12.6640625" bestFit="1" customWidth="1"/>
    <col min="3" max="3" width="12" bestFit="1" customWidth="1"/>
    <col min="5" max="5" width="38.88671875" bestFit="1" customWidth="1"/>
    <col min="6" max="7" width="12" bestFit="1" customWidth="1"/>
    <col min="11" max="11" width="5.33203125" style="119" customWidth="1"/>
    <col min="12" max="12" width="31.33203125" bestFit="1" customWidth="1"/>
    <col min="13" max="13" width="12" bestFit="1" customWidth="1"/>
  </cols>
  <sheetData>
    <row r="1" spans="1:21" ht="18" x14ac:dyDescent="0.35">
      <c r="A1" s="251" t="s">
        <v>184</v>
      </c>
      <c r="B1" s="251"/>
      <c r="C1" s="251"/>
      <c r="D1" s="251"/>
      <c r="E1" s="251"/>
      <c r="F1" s="251"/>
      <c r="G1" s="251"/>
      <c r="H1" s="251"/>
      <c r="I1" s="251"/>
      <c r="J1" s="251"/>
      <c r="K1" s="121"/>
      <c r="L1" s="252" t="s">
        <v>187</v>
      </c>
      <c r="M1" s="252"/>
      <c r="N1" s="252"/>
      <c r="O1" s="252"/>
      <c r="P1" s="252"/>
      <c r="Q1" s="252"/>
      <c r="R1" s="252"/>
      <c r="S1" s="252"/>
      <c r="T1" s="252"/>
      <c r="U1" s="252"/>
    </row>
    <row r="2" spans="1:21" x14ac:dyDescent="0.3">
      <c r="K2" s="121"/>
    </row>
    <row r="3" spans="1:21" x14ac:dyDescent="0.3">
      <c r="A3" s="143" t="s">
        <v>196</v>
      </c>
      <c r="K3" s="121"/>
      <c r="L3" s="143" t="s">
        <v>188</v>
      </c>
    </row>
    <row r="4" spans="1:21" x14ac:dyDescent="0.3">
      <c r="K4" s="121"/>
    </row>
    <row r="5" spans="1:21" x14ac:dyDescent="0.3">
      <c r="A5" s="143" t="s">
        <v>173</v>
      </c>
      <c r="B5" s="144">
        <v>0.05</v>
      </c>
      <c r="K5" s="121"/>
      <c r="L5" s="143" t="s">
        <v>173</v>
      </c>
      <c r="M5" s="144">
        <v>0.05</v>
      </c>
    </row>
    <row r="6" spans="1:21" x14ac:dyDescent="0.3">
      <c r="A6" s="143" t="s">
        <v>174</v>
      </c>
      <c r="B6" s="144">
        <v>0.40244355757801042</v>
      </c>
      <c r="K6" s="121"/>
      <c r="L6" s="143" t="s">
        <v>174</v>
      </c>
      <c r="M6">
        <v>0.40244355757801042</v>
      </c>
    </row>
    <row r="7" spans="1:21" x14ac:dyDescent="0.3">
      <c r="A7" s="143" t="s">
        <v>175</v>
      </c>
      <c r="B7" s="144">
        <v>118468</v>
      </c>
      <c r="K7" s="121"/>
      <c r="L7" s="143" t="s">
        <v>175</v>
      </c>
      <c r="M7" s="144">
        <v>126338</v>
      </c>
    </row>
    <row r="8" spans="1:21" x14ac:dyDescent="0.3">
      <c r="A8" s="143" t="s">
        <v>176</v>
      </c>
      <c r="B8" s="144">
        <v>0.38661073032380056</v>
      </c>
      <c r="K8" s="121"/>
      <c r="L8" s="143" t="s">
        <v>176</v>
      </c>
      <c r="M8">
        <v>0.41731703842074441</v>
      </c>
    </row>
    <row r="9" spans="1:21" x14ac:dyDescent="0.3">
      <c r="A9" s="144"/>
      <c r="B9" s="144"/>
      <c r="K9" s="121"/>
      <c r="L9" s="144"/>
      <c r="M9" s="144"/>
    </row>
    <row r="10" spans="1:21" x14ac:dyDescent="0.3">
      <c r="A10" s="145" t="s">
        <v>177</v>
      </c>
      <c r="B10" s="146">
        <f>1-B5</f>
        <v>0.95</v>
      </c>
      <c r="K10" s="121"/>
      <c r="L10" s="145" t="s">
        <v>177</v>
      </c>
      <c r="M10" s="146">
        <f>1-M5</f>
        <v>0.95</v>
      </c>
    </row>
    <row r="11" spans="1:21" x14ac:dyDescent="0.3">
      <c r="A11" s="147" t="s">
        <v>178</v>
      </c>
      <c r="B11" s="148">
        <f>(B8-B6)/(SQRT(B6*(1-B6)/B7))</f>
        <v>-11.112634884899673</v>
      </c>
      <c r="K11" s="121"/>
      <c r="L11" s="147" t="s">
        <v>178</v>
      </c>
      <c r="M11" s="148">
        <f>(M8-M6)/(SQRT(M6*(1-M6)/M7))</f>
        <v>10.780469145057484</v>
      </c>
    </row>
    <row r="12" spans="1:21" x14ac:dyDescent="0.3">
      <c r="A12" s="147" t="s">
        <v>179</v>
      </c>
      <c r="B12" s="148">
        <f>IF(B8&lt;B6,2*_xlfn.T.DIST(B11,B7-1,1),2*(1-_xlfn.T.DIST(B11,B7-1,1)))</f>
        <v>1.1251539465633032E-28</v>
      </c>
      <c r="K12" s="121"/>
      <c r="L12" s="147" t="s">
        <v>179</v>
      </c>
      <c r="M12" s="148">
        <f>IF(M8&lt;M6,2*_xlfn.T.DIST(M11,M7-1,1),2*(1-_xlfn.T.DIST(M11,M7-1,1)))</f>
        <v>0</v>
      </c>
    </row>
    <row r="13" spans="1:21" x14ac:dyDescent="0.3">
      <c r="A13" s="147" t="s">
        <v>180</v>
      </c>
      <c r="B13" s="148" t="str">
        <f>IF(B8&lt;B6,"No evidence",(1-_xlfn.T.DIST(B11,B7-1,1)))</f>
        <v>No evidence</v>
      </c>
      <c r="K13" s="121"/>
      <c r="L13" s="147" t="s">
        <v>180</v>
      </c>
      <c r="M13" s="148">
        <f>IF(M8&lt;M6,"No evidence",(1-_xlfn.T.DIST(M11,M7-1,1)))</f>
        <v>0</v>
      </c>
    </row>
    <row r="14" spans="1:21" x14ac:dyDescent="0.3">
      <c r="A14" s="149" t="s">
        <v>181</v>
      </c>
      <c r="B14" s="150">
        <f>IF(B8&lt;B6,_xlfn.T.DIST(B11,B7-1,1),"No evidence")</f>
        <v>5.625769732816516E-29</v>
      </c>
      <c r="K14" s="121"/>
      <c r="L14" s="149" t="s">
        <v>181</v>
      </c>
      <c r="M14" s="150" t="str">
        <f>IF(M8&lt;M6,_xlfn.T.DIST(M11,M7-1,1),"No evidence")</f>
        <v>No evidence</v>
      </c>
    </row>
    <row r="15" spans="1:21" x14ac:dyDescent="0.3">
      <c r="K15" s="121"/>
    </row>
    <row r="16" spans="1:21" s="121" customFormat="1" x14ac:dyDescent="0.3"/>
    <row r="17" spans="1:13" x14ac:dyDescent="0.3">
      <c r="A17" s="143" t="s">
        <v>197</v>
      </c>
      <c r="K17" s="121"/>
      <c r="L17" s="143" t="s">
        <v>189</v>
      </c>
    </row>
    <row r="18" spans="1:13" x14ac:dyDescent="0.3">
      <c r="K18" s="121"/>
    </row>
    <row r="19" spans="1:13" x14ac:dyDescent="0.3">
      <c r="A19" s="143" t="s">
        <v>173</v>
      </c>
      <c r="B19" s="144">
        <v>0.05</v>
      </c>
      <c r="K19" s="121"/>
      <c r="L19" s="143" t="s">
        <v>173</v>
      </c>
      <c r="M19" s="144">
        <v>0.05</v>
      </c>
    </row>
    <row r="20" spans="1:13" x14ac:dyDescent="0.3">
      <c r="A20" s="143" t="s">
        <v>174</v>
      </c>
      <c r="B20" s="144">
        <v>0.48050913576817661</v>
      </c>
      <c r="K20" s="121"/>
      <c r="L20" s="143" t="s">
        <v>174</v>
      </c>
      <c r="M20">
        <v>0.59755644242198958</v>
      </c>
    </row>
    <row r="21" spans="1:13" x14ac:dyDescent="0.3">
      <c r="A21" s="143" t="s">
        <v>175</v>
      </c>
      <c r="B21" s="144">
        <v>118468</v>
      </c>
      <c r="K21" s="121"/>
      <c r="L21" s="143" t="s">
        <v>175</v>
      </c>
      <c r="M21" s="144">
        <v>126338</v>
      </c>
    </row>
    <row r="22" spans="1:13" x14ac:dyDescent="0.3">
      <c r="A22" s="143" t="s">
        <v>176</v>
      </c>
      <c r="B22" s="144">
        <v>0.61338926967619944</v>
      </c>
      <c r="K22" s="121"/>
      <c r="L22" s="143" t="s">
        <v>176</v>
      </c>
      <c r="M22">
        <v>0.58268296157925559</v>
      </c>
    </row>
    <row r="23" spans="1:13" x14ac:dyDescent="0.3">
      <c r="A23" s="144"/>
      <c r="B23" s="144"/>
      <c r="K23" s="121"/>
      <c r="L23" s="144"/>
      <c r="M23" s="144"/>
    </row>
    <row r="24" spans="1:13" x14ac:dyDescent="0.3">
      <c r="A24" s="145" t="s">
        <v>177</v>
      </c>
      <c r="B24" s="146">
        <f>1-B19</f>
        <v>0.95</v>
      </c>
      <c r="K24" s="121"/>
      <c r="L24" s="145" t="s">
        <v>177</v>
      </c>
      <c r="M24" s="146">
        <f>1-M19</f>
        <v>0.95</v>
      </c>
    </row>
    <row r="25" spans="1:13" x14ac:dyDescent="0.3">
      <c r="A25" s="147" t="s">
        <v>178</v>
      </c>
      <c r="B25" s="148">
        <f>(B22-B20)/(SQRT(B20*(1-B20)/B21))</f>
        <v>91.542085788348828</v>
      </c>
      <c r="K25" s="121"/>
      <c r="L25" s="147" t="s">
        <v>178</v>
      </c>
      <c r="M25" s="148">
        <f>(M22-M20)/(SQRT(M20*(1-M20)/M21))</f>
        <v>-10.780469145057484</v>
      </c>
    </row>
    <row r="26" spans="1:13" x14ac:dyDescent="0.3">
      <c r="A26" s="147" t="s">
        <v>179</v>
      </c>
      <c r="B26" s="148">
        <f>IF(B22&lt;B20,2*_xlfn.T.DIST(B25,B21-1,1),2*(1-_xlfn.T.DIST(B25,B21-1,1)))</f>
        <v>0</v>
      </c>
      <c r="K26" s="121"/>
      <c r="L26" s="147" t="s">
        <v>179</v>
      </c>
      <c r="M26" s="148">
        <f>IF(M22&lt;M20,2*_xlfn.T.DIST(M25,M21-1,1),2*(1-_xlfn.T.DIST(M25,M21-1,1)))</f>
        <v>4.3743367266880605E-27</v>
      </c>
    </row>
    <row r="27" spans="1:13" x14ac:dyDescent="0.3">
      <c r="A27" s="147" t="s">
        <v>180</v>
      </c>
      <c r="B27" s="148">
        <f>IF(B22&lt;B20,"No evidence",(1-_xlfn.T.DIST(B25,B21-1,1)))</f>
        <v>0</v>
      </c>
      <c r="K27" s="121"/>
      <c r="L27" s="147" t="s">
        <v>180</v>
      </c>
      <c r="M27" s="148" t="str">
        <f>IF(M22&lt;M20,"No evidence",(1-_xlfn.T.DIST(M25,M21-1,1)))</f>
        <v>No evidence</v>
      </c>
    </row>
    <row r="28" spans="1:13" x14ac:dyDescent="0.3">
      <c r="A28" s="149" t="s">
        <v>181</v>
      </c>
      <c r="B28" s="150" t="str">
        <f>IF(B22&lt;B20,_xlfn.T.DIST(B25,B21-1,1),"No evidence")</f>
        <v>No evidence</v>
      </c>
      <c r="K28" s="121"/>
      <c r="L28" s="149" t="s">
        <v>181</v>
      </c>
      <c r="M28" s="150">
        <f>IF(M22&lt;M20,_xlfn.T.DIST(M25,M21-1,1),"No evidence")</f>
        <v>2.1871683633440303E-27</v>
      </c>
    </row>
    <row r="29" spans="1:13" x14ac:dyDescent="0.3">
      <c r="K29" s="121"/>
    </row>
    <row r="30" spans="1:13" s="121" customFormat="1" x14ac:dyDescent="0.3"/>
    <row r="31" spans="1:13" x14ac:dyDescent="0.3">
      <c r="A31" s="143" t="s">
        <v>183</v>
      </c>
      <c r="K31" s="121"/>
      <c r="L31" s="143" t="s">
        <v>190</v>
      </c>
    </row>
    <row r="32" spans="1:13" x14ac:dyDescent="0.3">
      <c r="K32" s="121"/>
    </row>
    <row r="33" spans="1:13" x14ac:dyDescent="0.3">
      <c r="A33" s="143" t="s">
        <v>173</v>
      </c>
      <c r="B33" s="144">
        <v>0.05</v>
      </c>
      <c r="K33" s="121"/>
      <c r="L33" s="143" t="s">
        <v>173</v>
      </c>
      <c r="M33" s="144">
        <v>0.05</v>
      </c>
    </row>
    <row r="34" spans="1:13" x14ac:dyDescent="0.3">
      <c r="A34" s="143" t="s">
        <v>174</v>
      </c>
      <c r="B34" s="144">
        <v>0.48050913576817661</v>
      </c>
      <c r="K34" s="121"/>
      <c r="L34" s="143" t="s">
        <v>174</v>
      </c>
      <c r="M34">
        <v>0.48050913576817661</v>
      </c>
    </row>
    <row r="35" spans="1:13" x14ac:dyDescent="0.3">
      <c r="A35" s="143" t="s">
        <v>175</v>
      </c>
      <c r="B35" s="144">
        <v>118468</v>
      </c>
      <c r="K35" s="121"/>
      <c r="L35" s="143" t="s">
        <v>175</v>
      </c>
      <c r="M35" s="144">
        <v>126338</v>
      </c>
    </row>
    <row r="36" spans="1:13" x14ac:dyDescent="0.3">
      <c r="A36" s="143" t="s">
        <v>176</v>
      </c>
      <c r="B36" s="144">
        <v>0.48898436708647058</v>
      </c>
      <c r="K36" s="121"/>
      <c r="L36" s="143" t="s">
        <v>176</v>
      </c>
      <c r="M36">
        <v>0.47256565720527477</v>
      </c>
    </row>
    <row r="37" spans="1:13" x14ac:dyDescent="0.3">
      <c r="A37" s="144"/>
      <c r="B37" s="144"/>
      <c r="K37" s="121"/>
      <c r="L37" s="144"/>
      <c r="M37" s="144"/>
    </row>
    <row r="38" spans="1:13" x14ac:dyDescent="0.3">
      <c r="A38" s="145" t="s">
        <v>177</v>
      </c>
      <c r="B38" s="146">
        <f>1-B33</f>
        <v>0.95</v>
      </c>
      <c r="K38" s="121"/>
      <c r="L38" s="145" t="s">
        <v>177</v>
      </c>
      <c r="M38" s="146">
        <f>1-M33</f>
        <v>0.95</v>
      </c>
    </row>
    <row r="39" spans="1:13" x14ac:dyDescent="0.3">
      <c r="A39" s="147" t="s">
        <v>178</v>
      </c>
      <c r="B39" s="148">
        <f>(B36-B34)/(SQRT(B34*(1-B34)/B35))</f>
        <v>5.838648183124123</v>
      </c>
      <c r="K39" s="121"/>
      <c r="L39" s="147" t="s">
        <v>178</v>
      </c>
      <c r="M39" s="148">
        <f>(M36-M34)/(SQRT(M34*(1-M34)/M35))</f>
        <v>-5.6511644400578813</v>
      </c>
    </row>
    <row r="40" spans="1:13" x14ac:dyDescent="0.3">
      <c r="A40" s="147" t="s">
        <v>179</v>
      </c>
      <c r="B40" s="148">
        <f>IF(B36&lt;B34,2*_xlfn.T.DIST(B39,B35-1,1),2*(1-_xlfn.T.DIST(B39,B35-1,1)))</f>
        <v>5.2762758606661464E-9</v>
      </c>
      <c r="K40" s="121"/>
      <c r="L40" s="147" t="s">
        <v>179</v>
      </c>
      <c r="M40" s="148">
        <f>IF(M36&lt;M34,2*_xlfn.T.DIST(M39,M35-1,1),2*(1-_xlfn.T.DIST(M39,M35-1,1)))</f>
        <v>1.5970636995681496E-8</v>
      </c>
    </row>
    <row r="41" spans="1:13" x14ac:dyDescent="0.3">
      <c r="A41" s="147" t="s">
        <v>180</v>
      </c>
      <c r="B41" s="148">
        <f>IF(B36&lt;B34,"No evidence",(1-_xlfn.T.DIST(B39,B35-1,1)))</f>
        <v>2.6381379303330732E-9</v>
      </c>
      <c r="K41" s="121"/>
      <c r="L41" s="147" t="s">
        <v>180</v>
      </c>
      <c r="M41" s="148" t="str">
        <f>IF(M36&lt;M34,"No evidence",(1-_xlfn.T.DIST(M39,M35-1,1)))</f>
        <v>No evidence</v>
      </c>
    </row>
    <row r="42" spans="1:13" x14ac:dyDescent="0.3">
      <c r="A42" s="149" t="s">
        <v>181</v>
      </c>
      <c r="B42" s="150" t="str">
        <f>IF(B36&lt;B34,_xlfn.T.DIST(B39,B35-1,1),"No evidence")</f>
        <v>No evidence</v>
      </c>
      <c r="K42" s="121"/>
      <c r="L42" s="149" t="s">
        <v>181</v>
      </c>
      <c r="M42" s="150">
        <f>IF(M36&lt;M34,_xlfn.T.DIST(M39,M35-1,1),"No evidence")</f>
        <v>7.9853184978407482E-9</v>
      </c>
    </row>
    <row r="43" spans="1:13" x14ac:dyDescent="0.3">
      <c r="K43" s="121"/>
    </row>
    <row r="44" spans="1:13" s="121" customFormat="1" x14ac:dyDescent="0.3"/>
    <row r="45" spans="1:13" x14ac:dyDescent="0.3">
      <c r="A45" s="143" t="s">
        <v>185</v>
      </c>
      <c r="K45" s="121"/>
      <c r="L45" s="143" t="s">
        <v>191</v>
      </c>
    </row>
    <row r="46" spans="1:13" x14ac:dyDescent="0.3">
      <c r="K46" s="121"/>
    </row>
    <row r="47" spans="1:13" x14ac:dyDescent="0.3">
      <c r="A47" s="143" t="s">
        <v>173</v>
      </c>
      <c r="B47" s="144">
        <v>0.05</v>
      </c>
      <c r="K47" s="121"/>
      <c r="L47" s="143" t="s">
        <v>173</v>
      </c>
      <c r="M47" s="144">
        <v>0.05</v>
      </c>
    </row>
    <row r="48" spans="1:13" x14ac:dyDescent="0.3">
      <c r="A48" s="143" t="s">
        <v>174</v>
      </c>
      <c r="B48" s="144">
        <v>0.1170391369527832</v>
      </c>
      <c r="K48" s="121"/>
      <c r="L48" s="143" t="s">
        <v>174</v>
      </c>
      <c r="M48">
        <v>0.1170391369527832</v>
      </c>
    </row>
    <row r="49" spans="1:13" x14ac:dyDescent="0.3">
      <c r="A49" s="143" t="s">
        <v>175</v>
      </c>
      <c r="B49" s="144">
        <v>118468</v>
      </c>
      <c r="K49" s="121"/>
      <c r="L49" s="143" t="s">
        <v>175</v>
      </c>
      <c r="M49" s="144">
        <v>126338</v>
      </c>
    </row>
    <row r="50" spans="1:13" x14ac:dyDescent="0.3">
      <c r="A50" s="143" t="s">
        <v>176</v>
      </c>
      <c r="B50" s="144">
        <v>0.12439646149171084</v>
      </c>
      <c r="K50" s="121"/>
      <c r="L50" s="143" t="s">
        <v>176</v>
      </c>
      <c r="M50">
        <v>0.11016479602336587</v>
      </c>
    </row>
    <row r="51" spans="1:13" x14ac:dyDescent="0.3">
      <c r="A51" s="144"/>
      <c r="B51" s="144"/>
      <c r="K51" s="121"/>
      <c r="L51" s="144"/>
      <c r="M51" s="144"/>
    </row>
    <row r="52" spans="1:13" x14ac:dyDescent="0.3">
      <c r="A52" s="145" t="s">
        <v>177</v>
      </c>
      <c r="B52" s="146">
        <f>1-B47</f>
        <v>0.95</v>
      </c>
      <c r="K52" s="121"/>
      <c r="L52" s="145" t="s">
        <v>177</v>
      </c>
      <c r="M52" s="146">
        <f>1-M47</f>
        <v>0.95</v>
      </c>
    </row>
    <row r="53" spans="1:13" x14ac:dyDescent="0.3">
      <c r="A53" s="147" t="s">
        <v>178</v>
      </c>
      <c r="B53" s="148">
        <f>(B50-B48)/(SQRT(B48*(1-B48)/B49))</f>
        <v>7.8774228709600687</v>
      </c>
      <c r="K53" s="121"/>
      <c r="L53" s="147" t="s">
        <v>178</v>
      </c>
      <c r="M53" s="148">
        <f>(M50-M48)/(SQRT(M48*(1-M48)/M49))</f>
        <v>-7.6008433735278844</v>
      </c>
    </row>
    <row r="54" spans="1:13" x14ac:dyDescent="0.3">
      <c r="A54" s="147" t="s">
        <v>179</v>
      </c>
      <c r="B54" s="148">
        <f>IF(B50&lt;B48,2*_xlfn.T.DIST(B53,B49-1,1),2*(1-_xlfn.T.DIST(B53,B49-1,1)))</f>
        <v>3.3306690738754696E-15</v>
      </c>
      <c r="K54" s="121"/>
      <c r="L54" s="147" t="s">
        <v>179</v>
      </c>
      <c r="M54" s="148">
        <f>IF(M50&lt;M48,2*_xlfn.T.DIST(M53,M49-1,1),2*(1-_xlfn.T.DIST(M53,M49-1,1)))</f>
        <v>2.9622321144039195E-14</v>
      </c>
    </row>
    <row r="55" spans="1:13" x14ac:dyDescent="0.3">
      <c r="A55" s="147" t="s">
        <v>180</v>
      </c>
      <c r="B55" s="148">
        <f>IF(B50&lt;B48,"No evidence",(1-_xlfn.T.DIST(B53,B49-1,1)))</f>
        <v>1.6653345369377348E-15</v>
      </c>
      <c r="K55" s="121"/>
      <c r="L55" s="147" t="s">
        <v>180</v>
      </c>
      <c r="M55" s="148" t="str">
        <f>IF(M50&lt;M48,"No evidence",(1-_xlfn.T.DIST(M53,M49-1,1)))</f>
        <v>No evidence</v>
      </c>
    </row>
    <row r="56" spans="1:13" x14ac:dyDescent="0.3">
      <c r="A56" s="149" t="s">
        <v>181</v>
      </c>
      <c r="B56" s="150" t="str">
        <f>IF(B50&lt;B48,_xlfn.T.DIST(B53,B49-1,1),"No evidence")</f>
        <v>No evidence</v>
      </c>
      <c r="K56" s="121"/>
      <c r="L56" s="149" t="s">
        <v>181</v>
      </c>
      <c r="M56" s="150">
        <f>IF(M50&lt;M48,_xlfn.T.DIST(M53,M49-1,1),"No evidence")</f>
        <v>1.4811160572019597E-14</v>
      </c>
    </row>
    <row r="57" spans="1:13" x14ac:dyDescent="0.3">
      <c r="K57" s="121"/>
    </row>
    <row r="58" spans="1:13" s="121" customFormat="1" x14ac:dyDescent="0.3"/>
    <row r="59" spans="1:13" x14ac:dyDescent="0.3">
      <c r="A59" s="143" t="s">
        <v>186</v>
      </c>
      <c r="K59" s="121"/>
      <c r="L59" s="143" t="s">
        <v>192</v>
      </c>
    </row>
    <row r="60" spans="1:13" x14ac:dyDescent="0.3">
      <c r="K60" s="121"/>
    </row>
    <row r="61" spans="1:13" x14ac:dyDescent="0.3">
      <c r="A61" s="143" t="s">
        <v>173</v>
      </c>
      <c r="B61" s="144">
        <v>0.05</v>
      </c>
      <c r="K61" s="121"/>
      <c r="L61" s="143" t="s">
        <v>173</v>
      </c>
      <c r="M61" s="144">
        <v>0.05</v>
      </c>
    </row>
    <row r="62" spans="1:13" x14ac:dyDescent="0.3">
      <c r="A62" s="143" t="s">
        <v>174</v>
      </c>
      <c r="B62" s="144">
        <v>9.8816618805834811E-2</v>
      </c>
      <c r="K62" s="121"/>
      <c r="L62" s="143" t="s">
        <v>174</v>
      </c>
      <c r="M62">
        <v>9.8816618805834811E-2</v>
      </c>
    </row>
    <row r="63" spans="1:13" x14ac:dyDescent="0.3">
      <c r="A63" s="143" t="s">
        <v>175</v>
      </c>
      <c r="B63" s="144">
        <v>118468</v>
      </c>
      <c r="K63" s="121"/>
      <c r="L63" s="143" t="s">
        <v>175</v>
      </c>
      <c r="M63" s="144">
        <v>126338</v>
      </c>
    </row>
    <row r="64" spans="1:13" x14ac:dyDescent="0.3">
      <c r="A64" s="143" t="s">
        <v>176</v>
      </c>
      <c r="B64" s="144">
        <v>9.4987675996893672E-2</v>
      </c>
      <c r="K64" s="121"/>
      <c r="L64" s="143" t="s">
        <v>176</v>
      </c>
      <c r="M64">
        <v>0.10243948772340863</v>
      </c>
    </row>
    <row r="65" spans="1:13" x14ac:dyDescent="0.3">
      <c r="A65" s="144"/>
      <c r="B65" s="144"/>
      <c r="K65" s="121"/>
      <c r="L65" s="144"/>
      <c r="M65" s="144"/>
    </row>
    <row r="66" spans="1:13" x14ac:dyDescent="0.3">
      <c r="A66" s="145" t="s">
        <v>177</v>
      </c>
      <c r="B66" s="146">
        <f>1-B61</f>
        <v>0.95</v>
      </c>
      <c r="K66" s="121"/>
      <c r="L66" s="145" t="s">
        <v>177</v>
      </c>
      <c r="M66" s="146">
        <f>1-M61</f>
        <v>0.95</v>
      </c>
    </row>
    <row r="67" spans="1:13" x14ac:dyDescent="0.3">
      <c r="A67" s="147" t="s">
        <v>178</v>
      </c>
      <c r="B67" s="148">
        <f>(B64-B62)/(SQRT(B62*(1-B62)/B63))</f>
        <v>-4.4162924600550131</v>
      </c>
      <c r="K67" s="121"/>
      <c r="L67" s="147" t="s">
        <v>178</v>
      </c>
      <c r="M67" s="148">
        <f>(M64-M62)/(SQRT(M62*(1-M62)/M63))</f>
        <v>4.3151712688358277</v>
      </c>
    </row>
    <row r="68" spans="1:13" x14ac:dyDescent="0.3">
      <c r="A68" s="147" t="s">
        <v>179</v>
      </c>
      <c r="B68" s="148">
        <f>IF(B64&lt;B62,2*_xlfn.T.DIST(B67,B63-1,1),2*(1-_xlfn.T.DIST(B67,B63-1,1)))</f>
        <v>1.0049696046498005E-5</v>
      </c>
      <c r="K68" s="121"/>
      <c r="L68" s="147" t="s">
        <v>179</v>
      </c>
      <c r="M68" s="148">
        <f>IF(M64&lt;M62,2*_xlfn.T.DIST(M67,M63-1,1),2*(1-_xlfn.T.DIST(M67,M63-1,1)))</f>
        <v>1.5960020080862947E-5</v>
      </c>
    </row>
    <row r="69" spans="1:13" x14ac:dyDescent="0.3">
      <c r="A69" s="147" t="s">
        <v>180</v>
      </c>
      <c r="B69" s="148" t="str">
        <f>IF(B64&lt;B62,"No evidence",(1-_xlfn.T.DIST(B67,B63-1,1)))</f>
        <v>No evidence</v>
      </c>
      <c r="K69" s="121"/>
      <c r="L69" s="147" t="s">
        <v>180</v>
      </c>
      <c r="M69" s="148">
        <f>IF(M64&lt;M62,"No evidence",(1-_xlfn.T.DIST(M67,M63-1,1)))</f>
        <v>7.9800100404314733E-6</v>
      </c>
    </row>
    <row r="70" spans="1:13" x14ac:dyDescent="0.3">
      <c r="A70" s="149" t="s">
        <v>181</v>
      </c>
      <c r="B70" s="150">
        <f>IF(B64&lt;B62,_xlfn.T.DIST(B67,B63-1,1),"No evidence")</f>
        <v>5.0248480232490023E-6</v>
      </c>
      <c r="K70" s="121"/>
      <c r="L70" s="149" t="s">
        <v>181</v>
      </c>
      <c r="M70" s="150" t="str">
        <f>IF(M64&lt;M62,_xlfn.T.DIST(M67,M63-1,1),"No evidence")</f>
        <v>No evidence</v>
      </c>
    </row>
    <row r="71" spans="1:13" x14ac:dyDescent="0.3">
      <c r="K71" s="121"/>
    </row>
    <row r="72" spans="1:13" s="121" customFormat="1" x14ac:dyDescent="0.3"/>
    <row r="73" spans="1:13" x14ac:dyDescent="0.3">
      <c r="A73" s="143" t="s">
        <v>182</v>
      </c>
      <c r="K73" s="121"/>
      <c r="L73" s="143" t="s">
        <v>188</v>
      </c>
    </row>
    <row r="74" spans="1:13" x14ac:dyDescent="0.3">
      <c r="K74" s="121"/>
    </row>
    <row r="75" spans="1:13" x14ac:dyDescent="0.3">
      <c r="A75" s="143" t="s">
        <v>173</v>
      </c>
      <c r="B75" s="144">
        <v>0.05</v>
      </c>
      <c r="K75" s="121"/>
      <c r="L75" s="143" t="s">
        <v>173</v>
      </c>
      <c r="M75" s="144">
        <v>0.05</v>
      </c>
    </row>
    <row r="76" spans="1:13" x14ac:dyDescent="0.3">
      <c r="A76" s="143" t="s">
        <v>174</v>
      </c>
      <c r="B76">
        <v>0.30685805552945794</v>
      </c>
      <c r="K76" s="121"/>
      <c r="L76" s="143" t="s">
        <v>174</v>
      </c>
      <c r="M76">
        <v>0.30685805552945794</v>
      </c>
    </row>
    <row r="77" spans="1:13" x14ac:dyDescent="0.3">
      <c r="A77" s="143" t="s">
        <v>175</v>
      </c>
      <c r="B77" s="144">
        <v>126338</v>
      </c>
      <c r="K77" s="121"/>
      <c r="L77" s="143" t="s">
        <v>175</v>
      </c>
      <c r="M77" s="144">
        <v>126338</v>
      </c>
    </row>
    <row r="78" spans="1:13" x14ac:dyDescent="0.3">
      <c r="A78" s="143" t="s">
        <v>176</v>
      </c>
      <c r="B78">
        <v>0.30047776614782051</v>
      </c>
      <c r="K78" s="121"/>
      <c r="L78" s="143" t="s">
        <v>176</v>
      </c>
      <c r="M78">
        <v>0.31288290142316644</v>
      </c>
    </row>
    <row r="79" spans="1:13" x14ac:dyDescent="0.3">
      <c r="A79" s="144"/>
      <c r="B79" s="144"/>
      <c r="K79" s="121"/>
      <c r="L79" s="144"/>
      <c r="M79" s="144"/>
    </row>
    <row r="80" spans="1:13" x14ac:dyDescent="0.3">
      <c r="A80" s="145" t="s">
        <v>177</v>
      </c>
      <c r="B80" s="146">
        <f>1-B75</f>
        <v>0.95</v>
      </c>
      <c r="K80" s="121"/>
      <c r="L80" s="145" t="s">
        <v>177</v>
      </c>
      <c r="M80" s="146">
        <f>1-M75</f>
        <v>0.95</v>
      </c>
    </row>
    <row r="81" spans="1:13" x14ac:dyDescent="0.3">
      <c r="A81" s="147" t="s">
        <v>178</v>
      </c>
      <c r="B81" s="148">
        <f>(B78-B76)/(SQRT(B76*(1-B76)/B77))</f>
        <v>-4.9173092397379641</v>
      </c>
      <c r="K81" s="121"/>
      <c r="L81" s="147" t="s">
        <v>178</v>
      </c>
      <c r="M81" s="148">
        <f>(M78-M76)/(SQRT(M76*(1-M76)/M77))</f>
        <v>4.6433678175153474</v>
      </c>
    </row>
    <row r="82" spans="1:13" x14ac:dyDescent="0.3">
      <c r="A82" s="147" t="s">
        <v>179</v>
      </c>
      <c r="B82" s="148">
        <f>IF(B78&lt;B76,2*_xlfn.T.DIST(B81,B77-1,1),2*(1-_xlfn.T.DIST(B81,B77-1,1)))</f>
        <v>8.7851724405630251E-7</v>
      </c>
      <c r="K82" s="121"/>
      <c r="L82" s="147" t="s">
        <v>179</v>
      </c>
      <c r="M82" s="148">
        <f>IF(M78&lt;M76,2*_xlfn.T.DIST(M81,M77-1,1),2*(1-_xlfn.T.DIST(M81,M77-1,1)))</f>
        <v>3.431195344738569E-6</v>
      </c>
    </row>
    <row r="83" spans="1:13" x14ac:dyDescent="0.3">
      <c r="A83" s="147" t="s">
        <v>180</v>
      </c>
      <c r="B83" s="148" t="str">
        <f>IF(B78&lt;B76,"No evidence",(1-_xlfn.T.DIST(B81,B77-1,1)))</f>
        <v>No evidence</v>
      </c>
      <c r="K83" s="121"/>
      <c r="L83" s="147" t="s">
        <v>180</v>
      </c>
      <c r="M83" s="148">
        <f>IF(M78&lt;M76,"No evidence",(1-_xlfn.T.DIST(M81,M77-1,1)))</f>
        <v>1.7155976723692845E-6</v>
      </c>
    </row>
    <row r="84" spans="1:13" x14ac:dyDescent="0.3">
      <c r="A84" s="149" t="s">
        <v>181</v>
      </c>
      <c r="B84" s="150">
        <f>IF(B78&lt;B76,_xlfn.T.DIST(B81,B77-1,1),"No evidence")</f>
        <v>4.3925862202815125E-7</v>
      </c>
      <c r="K84" s="121"/>
      <c r="L84" s="149" t="s">
        <v>181</v>
      </c>
      <c r="M84" s="150" t="str">
        <f>IF(M78&lt;M76,_xlfn.T.DIST(M81,M77-1,1),"No evidence")</f>
        <v>No evidence</v>
      </c>
    </row>
    <row r="85" spans="1:13" x14ac:dyDescent="0.3">
      <c r="K85" s="121"/>
    </row>
    <row r="86" spans="1:13" s="121" customFormat="1" x14ac:dyDescent="0.3"/>
    <row r="87" spans="1:13" x14ac:dyDescent="0.3">
      <c r="A87" s="141"/>
      <c r="B87" s="141"/>
      <c r="D87" s="169"/>
      <c r="H87" s="169"/>
    </row>
    <row r="88" spans="1:13" x14ac:dyDescent="0.3">
      <c r="A88" t="s">
        <v>218</v>
      </c>
      <c r="D88" s="169"/>
      <c r="E88" t="s">
        <v>219</v>
      </c>
      <c r="H88" s="169"/>
    </row>
    <row r="89" spans="1:13" ht="15" thickBot="1" x14ac:dyDescent="0.35">
      <c r="D89" s="169"/>
      <c r="H89" s="169"/>
    </row>
    <row r="90" spans="1:13" x14ac:dyDescent="0.3">
      <c r="A90" s="168"/>
      <c r="B90" s="168" t="s">
        <v>32</v>
      </c>
      <c r="C90" s="168" t="s">
        <v>33</v>
      </c>
      <c r="D90" s="169"/>
      <c r="E90" s="168"/>
      <c r="F90" s="168" t="s">
        <v>32</v>
      </c>
      <c r="G90" s="168" t="s">
        <v>33</v>
      </c>
      <c r="H90" s="169"/>
    </row>
    <row r="91" spans="1:13" x14ac:dyDescent="0.3">
      <c r="A91" s="166" t="s">
        <v>122</v>
      </c>
      <c r="B91" s="166">
        <v>7897.8</v>
      </c>
      <c r="C91" s="166">
        <v>8422.9333333333325</v>
      </c>
      <c r="D91" s="169"/>
      <c r="E91" s="166" t="s">
        <v>122</v>
      </c>
      <c r="F91" s="166">
        <v>8899.25</v>
      </c>
      <c r="G91" s="166">
        <v>9882.25</v>
      </c>
      <c r="H91" s="169"/>
    </row>
    <row r="92" spans="1:13" x14ac:dyDescent="0.3">
      <c r="A92" s="166" t="s">
        <v>206</v>
      </c>
      <c r="B92" s="166">
        <v>109333655.74285714</v>
      </c>
      <c r="C92" s="166">
        <v>119489668.35238096</v>
      </c>
      <c r="D92" s="169"/>
      <c r="E92" s="166" t="s">
        <v>206</v>
      </c>
      <c r="F92" s="166">
        <v>92400376.25</v>
      </c>
      <c r="G92" s="166">
        <v>125932262.91666667</v>
      </c>
      <c r="H92" s="169"/>
    </row>
    <row r="93" spans="1:13" x14ac:dyDescent="0.3">
      <c r="A93" s="166" t="s">
        <v>207</v>
      </c>
      <c r="B93" s="166">
        <v>15</v>
      </c>
      <c r="C93" s="166">
        <v>15</v>
      </c>
      <c r="D93" s="169"/>
      <c r="E93" s="166" t="s">
        <v>207</v>
      </c>
      <c r="F93" s="166">
        <v>4</v>
      </c>
      <c r="G93" s="166">
        <v>4</v>
      </c>
      <c r="H93" s="169"/>
    </row>
    <row r="94" spans="1:13" x14ac:dyDescent="0.3">
      <c r="A94" s="166" t="s">
        <v>208</v>
      </c>
      <c r="B94" s="166">
        <v>114411662.04761906</v>
      </c>
      <c r="C94" s="166"/>
      <c r="D94" s="169"/>
      <c r="E94" s="166" t="s">
        <v>208</v>
      </c>
      <c r="F94" s="166">
        <v>109166319.58333333</v>
      </c>
      <c r="G94" s="166"/>
      <c r="H94" s="169"/>
    </row>
    <row r="95" spans="1:13" x14ac:dyDescent="0.3">
      <c r="A95" s="166" t="s">
        <v>209</v>
      </c>
      <c r="B95" s="166">
        <v>0</v>
      </c>
      <c r="C95" s="166"/>
      <c r="D95" s="169"/>
      <c r="E95" s="166" t="s">
        <v>209</v>
      </c>
      <c r="F95" s="166">
        <v>0</v>
      </c>
      <c r="G95" s="166"/>
      <c r="H95" s="169"/>
    </row>
    <row r="96" spans="1:13" x14ac:dyDescent="0.3">
      <c r="A96" s="166" t="s">
        <v>210</v>
      </c>
      <c r="B96" s="166">
        <v>28</v>
      </c>
      <c r="C96" s="166"/>
      <c r="D96" s="169"/>
      <c r="E96" s="166" t="s">
        <v>210</v>
      </c>
      <c r="F96" s="166">
        <v>6</v>
      </c>
      <c r="G96" s="166"/>
      <c r="H96" s="169"/>
    </row>
    <row r="97" spans="1:8" x14ac:dyDescent="0.3">
      <c r="A97" s="166" t="s">
        <v>211</v>
      </c>
      <c r="B97" s="166">
        <v>-0.13445132014340039</v>
      </c>
      <c r="C97" s="166"/>
      <c r="D97" s="169"/>
      <c r="E97" s="166" t="s">
        <v>211</v>
      </c>
      <c r="F97" s="166">
        <v>-0.13305284989460087</v>
      </c>
      <c r="G97" s="166"/>
      <c r="H97" s="169"/>
    </row>
    <row r="98" spans="1:8" x14ac:dyDescent="0.3">
      <c r="A98" s="166" t="s">
        <v>212</v>
      </c>
      <c r="B98" s="166">
        <v>0.44700375696039496</v>
      </c>
      <c r="C98" s="166"/>
      <c r="D98" s="169"/>
      <c r="E98" s="166" t="s">
        <v>212</v>
      </c>
      <c r="F98" s="166">
        <v>0.4492509110212779</v>
      </c>
      <c r="G98" s="166"/>
      <c r="H98" s="169"/>
    </row>
    <row r="99" spans="1:8" x14ac:dyDescent="0.3">
      <c r="A99" s="166" t="s">
        <v>213</v>
      </c>
      <c r="B99" s="166">
        <v>1.7011309342659326</v>
      </c>
      <c r="C99" s="166"/>
      <c r="D99" s="169"/>
      <c r="E99" s="166" t="s">
        <v>213</v>
      </c>
      <c r="F99" s="166">
        <v>1.9431802805153031</v>
      </c>
      <c r="G99" s="166"/>
      <c r="H99" s="169"/>
    </row>
    <row r="100" spans="1:8" x14ac:dyDescent="0.3">
      <c r="A100" s="166" t="s">
        <v>214</v>
      </c>
      <c r="B100" s="170">
        <v>0.89400751392078992</v>
      </c>
      <c r="C100" s="166"/>
      <c r="D100" s="169"/>
      <c r="E100" s="166" t="s">
        <v>214</v>
      </c>
      <c r="F100" s="170">
        <v>0.8985018220425558</v>
      </c>
      <c r="G100" s="166"/>
      <c r="H100" s="169"/>
    </row>
    <row r="101" spans="1:8" ht="15" thickBot="1" x14ac:dyDescent="0.35">
      <c r="A101" s="167" t="s">
        <v>215</v>
      </c>
      <c r="B101" s="167">
        <v>2.0484071417952445</v>
      </c>
      <c r="C101" s="167"/>
      <c r="D101" s="169"/>
      <c r="E101" s="167" t="s">
        <v>215</v>
      </c>
      <c r="F101" s="167">
        <v>2.4469118511449697</v>
      </c>
      <c r="G101" s="167"/>
      <c r="H101" s="169"/>
    </row>
    <row r="102" spans="1:8" x14ac:dyDescent="0.3">
      <c r="B102" t="s">
        <v>220</v>
      </c>
      <c r="D102" s="169"/>
      <c r="F102" t="s">
        <v>220</v>
      </c>
      <c r="H102" s="169"/>
    </row>
    <row r="103" spans="1:8" x14ac:dyDescent="0.3">
      <c r="A103" s="169"/>
      <c r="B103" s="169"/>
      <c r="C103" s="169"/>
      <c r="D103" s="169"/>
      <c r="E103" s="169"/>
      <c r="F103" s="169"/>
      <c r="G103" s="169"/>
      <c r="H103" s="171"/>
    </row>
    <row r="104" spans="1:8" x14ac:dyDescent="0.3">
      <c r="D104" s="169"/>
      <c r="H104" s="171"/>
    </row>
    <row r="105" spans="1:8" x14ac:dyDescent="0.3">
      <c r="A105" t="s">
        <v>222</v>
      </c>
      <c r="D105" s="169"/>
      <c r="E105" t="s">
        <v>224</v>
      </c>
      <c r="H105" s="171"/>
    </row>
    <row r="106" spans="1:8" ht="15" thickBot="1" x14ac:dyDescent="0.35">
      <c r="D106" s="169"/>
      <c r="H106" s="171"/>
    </row>
    <row r="107" spans="1:8" x14ac:dyDescent="0.3">
      <c r="A107" s="168"/>
      <c r="B107" s="168" t="s">
        <v>32</v>
      </c>
      <c r="C107" s="168" t="s">
        <v>33</v>
      </c>
      <c r="D107" s="169"/>
      <c r="E107" s="168"/>
      <c r="F107" s="168" t="s">
        <v>32</v>
      </c>
      <c r="G107" s="168" t="s">
        <v>33</v>
      </c>
      <c r="H107" s="171"/>
    </row>
    <row r="108" spans="1:8" x14ac:dyDescent="0.3">
      <c r="A108" s="166" t="s">
        <v>122</v>
      </c>
      <c r="B108" s="166">
        <v>6315.625</v>
      </c>
      <c r="C108" s="166">
        <v>6126.375</v>
      </c>
      <c r="D108" s="169"/>
      <c r="E108" s="166" t="s">
        <v>122</v>
      </c>
      <c r="F108" s="166">
        <v>28964.5</v>
      </c>
      <c r="G108" s="166">
        <v>29851.5</v>
      </c>
      <c r="H108" s="171"/>
    </row>
    <row r="109" spans="1:8" x14ac:dyDescent="0.3">
      <c r="A109" s="166" t="s">
        <v>206</v>
      </c>
      <c r="B109" s="166">
        <v>144369195.4107143</v>
      </c>
      <c r="C109" s="166">
        <v>138826821.69642857</v>
      </c>
      <c r="D109" s="169"/>
      <c r="E109" s="166" t="s">
        <v>206</v>
      </c>
      <c r="F109" s="166">
        <v>93120304.5</v>
      </c>
      <c r="G109" s="166">
        <v>54946644.5</v>
      </c>
      <c r="H109" s="171"/>
    </row>
    <row r="110" spans="1:8" x14ac:dyDescent="0.3">
      <c r="A110" s="166" t="s">
        <v>207</v>
      </c>
      <c r="B110" s="166">
        <v>8</v>
      </c>
      <c r="C110" s="166">
        <v>8</v>
      </c>
      <c r="D110" s="169"/>
      <c r="E110" s="166" t="s">
        <v>207</v>
      </c>
      <c r="F110" s="166">
        <v>2</v>
      </c>
      <c r="G110" s="166">
        <v>2</v>
      </c>
      <c r="H110" s="171"/>
    </row>
    <row r="111" spans="1:8" x14ac:dyDescent="0.3">
      <c r="A111" s="166" t="s">
        <v>208</v>
      </c>
      <c r="B111" s="166">
        <v>141598008.55357143</v>
      </c>
      <c r="C111" s="166"/>
      <c r="D111" s="169"/>
      <c r="E111" s="166" t="s">
        <v>208</v>
      </c>
      <c r="F111" s="166">
        <v>74033474.5</v>
      </c>
      <c r="G111" s="166"/>
      <c r="H111" s="171"/>
    </row>
    <row r="112" spans="1:8" x14ac:dyDescent="0.3">
      <c r="A112" s="166" t="s">
        <v>209</v>
      </c>
      <c r="B112" s="166">
        <v>0</v>
      </c>
      <c r="C112" s="166"/>
      <c r="D112" s="169"/>
      <c r="E112" s="166" t="s">
        <v>209</v>
      </c>
      <c r="F112" s="166">
        <v>0</v>
      </c>
      <c r="G112" s="166"/>
      <c r="H112" s="171"/>
    </row>
    <row r="113" spans="1:8" x14ac:dyDescent="0.3">
      <c r="A113" s="166" t="s">
        <v>210</v>
      </c>
      <c r="B113" s="166">
        <v>14</v>
      </c>
      <c r="C113" s="166"/>
      <c r="D113" s="169"/>
      <c r="E113" s="166" t="s">
        <v>210</v>
      </c>
      <c r="F113" s="166">
        <v>2</v>
      </c>
      <c r="G113" s="166"/>
      <c r="H113" s="171"/>
    </row>
    <row r="114" spans="1:8" x14ac:dyDescent="0.3">
      <c r="A114" s="166" t="s">
        <v>211</v>
      </c>
      <c r="B114" s="166">
        <v>3.18080694613233E-2</v>
      </c>
      <c r="C114" s="166"/>
      <c r="D114" s="169"/>
      <c r="E114" s="166" t="s">
        <v>211</v>
      </c>
      <c r="F114" s="166">
        <v>-0.10308834177838735</v>
      </c>
      <c r="G114" s="166"/>
      <c r="H114" s="171"/>
    </row>
    <row r="115" spans="1:8" x14ac:dyDescent="0.3">
      <c r="A115" s="166" t="s">
        <v>212</v>
      </c>
      <c r="B115" s="166">
        <v>0.48753706825771942</v>
      </c>
      <c r="C115" s="166"/>
      <c r="D115" s="169"/>
      <c r="E115" s="166" t="s">
        <v>212</v>
      </c>
      <c r="F115" s="166">
        <v>0.46364921609971876</v>
      </c>
      <c r="G115" s="166"/>
      <c r="H115" s="171"/>
    </row>
    <row r="116" spans="1:8" x14ac:dyDescent="0.3">
      <c r="A116" s="166" t="s">
        <v>213</v>
      </c>
      <c r="B116" s="166">
        <v>1.7613101357748921</v>
      </c>
      <c r="C116" s="166"/>
      <c r="D116" s="169"/>
      <c r="E116" s="166" t="s">
        <v>213</v>
      </c>
      <c r="F116" s="166">
        <v>2.9199855803537269</v>
      </c>
      <c r="G116" s="166"/>
      <c r="H116" s="171"/>
    </row>
    <row r="117" spans="1:8" x14ac:dyDescent="0.3">
      <c r="A117" s="166" t="s">
        <v>214</v>
      </c>
      <c r="B117" s="170">
        <v>0.97507413651543884</v>
      </c>
      <c r="C117" s="166"/>
      <c r="D117" s="169"/>
      <c r="E117" s="166" t="s">
        <v>214</v>
      </c>
      <c r="F117" s="170">
        <v>0.92729843219943753</v>
      </c>
      <c r="G117" s="166"/>
      <c r="H117" s="171"/>
    </row>
    <row r="118" spans="1:8" ht="15" thickBot="1" x14ac:dyDescent="0.35">
      <c r="A118" s="167" t="s">
        <v>215</v>
      </c>
      <c r="B118" s="167">
        <v>2.1447866879178044</v>
      </c>
      <c r="C118" s="167"/>
      <c r="D118" s="169"/>
      <c r="E118" s="167" t="s">
        <v>215</v>
      </c>
      <c r="F118" s="167">
        <v>4.3026527297494637</v>
      </c>
      <c r="G118" s="167"/>
      <c r="H118" s="171"/>
    </row>
    <row r="119" spans="1:8" x14ac:dyDescent="0.3">
      <c r="B119" t="s">
        <v>221</v>
      </c>
      <c r="D119" s="169"/>
      <c r="E119" s="165"/>
      <c r="F119" s="165" t="s">
        <v>221</v>
      </c>
      <c r="G119" s="165"/>
      <c r="H119" s="171"/>
    </row>
    <row r="120" spans="1:8" x14ac:dyDescent="0.3">
      <c r="A120" s="169"/>
      <c r="B120" s="169"/>
      <c r="C120" s="169"/>
      <c r="D120" s="169"/>
      <c r="E120" s="169"/>
      <c r="F120" s="169"/>
      <c r="G120" s="169"/>
      <c r="H120" s="169"/>
    </row>
  </sheetData>
  <mergeCells count="2">
    <mergeCell ref="A1:J1"/>
    <mergeCell ref="L1:U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74F-4BD2-4E55-929B-17CEC2A45F40}">
  <dimension ref="A1:R92"/>
  <sheetViews>
    <sheetView topLeftCell="A16" zoomScaleNormal="100" workbookViewId="0">
      <selection activeCell="I17" sqref="I17"/>
    </sheetView>
  </sheetViews>
  <sheetFormatPr defaultRowHeight="14.4" x14ac:dyDescent="0.3"/>
  <cols>
    <col min="1" max="1" width="26.77734375" customWidth="1"/>
    <col min="6" max="6" width="27.6640625" customWidth="1"/>
    <col min="18" max="18" width="8.6640625" customWidth="1"/>
  </cols>
  <sheetData>
    <row r="1" spans="1:18" x14ac:dyDescent="0.3">
      <c r="F1" s="141"/>
      <c r="G1" s="141"/>
      <c r="H1" s="141"/>
      <c r="I1" s="141"/>
      <c r="J1" s="141"/>
      <c r="K1" s="141"/>
      <c r="L1" s="141"/>
      <c r="M1" s="141"/>
      <c r="N1" s="141"/>
      <c r="O1" s="141"/>
      <c r="P1" s="141"/>
      <c r="Q1" s="141"/>
      <c r="R1" s="141"/>
    </row>
    <row r="2" spans="1:18" x14ac:dyDescent="0.3">
      <c r="A2" s="172" t="s">
        <v>227</v>
      </c>
      <c r="B2" s="172"/>
      <c r="C2" s="172"/>
      <c r="D2" s="172"/>
      <c r="E2" s="121"/>
      <c r="F2" s="141"/>
      <c r="G2" s="141"/>
      <c r="H2" s="141"/>
      <c r="I2" s="141"/>
      <c r="J2" s="180"/>
      <c r="K2" s="141"/>
      <c r="L2" s="141"/>
      <c r="M2" s="141"/>
      <c r="N2" s="141"/>
      <c r="O2" s="180"/>
      <c r="P2" s="180"/>
      <c r="Q2" s="141"/>
      <c r="R2" s="199"/>
    </row>
    <row r="3" spans="1:18" ht="15" thickBot="1" x14ac:dyDescent="0.35">
      <c r="E3" s="121"/>
      <c r="F3" s="141"/>
      <c r="G3" s="141"/>
      <c r="H3" s="141"/>
      <c r="I3" s="141"/>
      <c r="J3" s="180"/>
      <c r="K3" s="141"/>
      <c r="L3" s="141"/>
      <c r="M3" s="141"/>
      <c r="N3" s="141"/>
      <c r="O3" s="180"/>
      <c r="P3" s="180"/>
      <c r="Q3" s="141"/>
      <c r="R3" s="199"/>
    </row>
    <row r="4" spans="1:18" x14ac:dyDescent="0.3">
      <c r="A4" s="168"/>
      <c r="B4" s="168" t="s">
        <v>225</v>
      </c>
      <c r="C4" s="168" t="s">
        <v>226</v>
      </c>
      <c r="E4" s="121"/>
      <c r="F4" s="187"/>
      <c r="G4" s="187"/>
      <c r="H4" s="187"/>
      <c r="I4" s="141"/>
      <c r="J4" s="180"/>
      <c r="K4" s="141"/>
      <c r="L4" s="141"/>
      <c r="M4" s="141"/>
      <c r="N4" s="141"/>
      <c r="O4" s="180"/>
      <c r="P4" s="180"/>
      <c r="Q4" s="141"/>
      <c r="R4" s="199"/>
    </row>
    <row r="5" spans="1:18" x14ac:dyDescent="0.3">
      <c r="A5" s="166" t="s">
        <v>122</v>
      </c>
      <c r="B5" s="166">
        <v>6586.1428571428569</v>
      </c>
      <c r="C5" s="166">
        <v>6530.4</v>
      </c>
      <c r="E5" s="121"/>
      <c r="F5" s="166"/>
      <c r="G5" s="166"/>
      <c r="H5" s="166"/>
      <c r="I5" s="141"/>
      <c r="J5" s="180"/>
      <c r="K5" s="141"/>
      <c r="L5" s="141"/>
      <c r="M5" s="141"/>
      <c r="N5" s="141"/>
      <c r="O5" s="180"/>
      <c r="P5" s="180"/>
      <c r="Q5" s="141"/>
      <c r="R5" s="199"/>
    </row>
    <row r="6" spans="1:18" x14ac:dyDescent="0.3">
      <c r="A6" s="166" t="s">
        <v>206</v>
      </c>
      <c r="B6" s="166">
        <v>72062581.516483516</v>
      </c>
      <c r="C6" s="166">
        <v>72482262.828571424</v>
      </c>
      <c r="E6" s="121"/>
      <c r="F6" s="166"/>
      <c r="G6" s="166"/>
      <c r="H6" s="166"/>
      <c r="I6" s="141"/>
      <c r="J6" s="180"/>
      <c r="K6" s="141"/>
      <c r="L6" s="141"/>
      <c r="M6" s="141"/>
      <c r="N6" s="141"/>
      <c r="O6" s="180"/>
      <c r="P6" s="180"/>
      <c r="Q6" s="141"/>
      <c r="R6" s="199"/>
    </row>
    <row r="7" spans="1:18" x14ac:dyDescent="0.3">
      <c r="A7" s="166" t="s">
        <v>207</v>
      </c>
      <c r="B7" s="166">
        <v>15</v>
      </c>
      <c r="C7" s="166">
        <v>15</v>
      </c>
      <c r="E7" s="121"/>
      <c r="F7" s="166"/>
      <c r="G7" s="166"/>
      <c r="H7" s="166"/>
      <c r="I7" s="141"/>
      <c r="J7" s="180"/>
      <c r="K7" s="141"/>
      <c r="L7" s="141"/>
      <c r="M7" s="141"/>
      <c r="N7" s="141"/>
      <c r="O7" s="180"/>
      <c r="P7" s="180"/>
      <c r="Q7" s="141"/>
      <c r="R7" s="199"/>
    </row>
    <row r="8" spans="1:18" x14ac:dyDescent="0.3">
      <c r="A8" s="166" t="s">
        <v>208</v>
      </c>
      <c r="B8" s="166">
        <v>72280194.048677251</v>
      </c>
      <c r="C8" s="166"/>
      <c r="E8" s="121"/>
      <c r="F8" s="166"/>
      <c r="G8" s="166"/>
      <c r="H8" s="166"/>
      <c r="I8" s="141"/>
      <c r="J8" s="180"/>
      <c r="K8" s="141"/>
      <c r="L8" s="141"/>
      <c r="M8" s="141"/>
      <c r="N8" s="141"/>
      <c r="O8" s="180"/>
      <c r="P8" s="180"/>
      <c r="Q8" s="141"/>
      <c r="R8" s="199"/>
    </row>
    <row r="9" spans="1:18" x14ac:dyDescent="0.3">
      <c r="A9" s="166" t="s">
        <v>209</v>
      </c>
      <c r="B9" s="166">
        <v>0</v>
      </c>
      <c r="C9" s="166"/>
      <c r="E9" s="121"/>
      <c r="F9" s="166"/>
      <c r="G9" s="166"/>
      <c r="H9" s="166"/>
      <c r="I9" s="141"/>
      <c r="J9" s="180"/>
      <c r="K9" s="141"/>
      <c r="L9" s="141"/>
      <c r="M9" s="141"/>
      <c r="N9" s="141"/>
      <c r="O9" s="180"/>
      <c r="P9" s="180"/>
      <c r="Q9" s="141"/>
      <c r="R9" s="199"/>
    </row>
    <row r="10" spans="1:18" x14ac:dyDescent="0.3">
      <c r="A10" s="166" t="s">
        <v>210</v>
      </c>
      <c r="B10" s="166">
        <v>27</v>
      </c>
      <c r="C10" s="166"/>
      <c r="E10" s="121"/>
      <c r="F10" s="166"/>
      <c r="G10" s="166"/>
      <c r="H10" s="166"/>
      <c r="I10" s="141"/>
      <c r="J10" s="180"/>
      <c r="K10" s="141"/>
      <c r="L10" s="141"/>
      <c r="M10" s="141"/>
      <c r="N10" s="141"/>
      <c r="O10" s="180"/>
      <c r="P10" s="180"/>
      <c r="Q10" s="141"/>
      <c r="R10" s="199"/>
    </row>
    <row r="11" spans="1:18" x14ac:dyDescent="0.3">
      <c r="A11" s="166" t="s">
        <v>211</v>
      </c>
      <c r="B11" s="166">
        <v>1.7643722498342642E-2</v>
      </c>
      <c r="C11" s="166"/>
      <c r="E11" s="121"/>
      <c r="F11" s="166"/>
      <c r="G11" s="166"/>
      <c r="H11" s="166"/>
      <c r="I11" s="141"/>
      <c r="J11" s="180"/>
      <c r="K11" s="141"/>
      <c r="L11" s="141"/>
      <c r="M11" s="141"/>
      <c r="N11" s="141"/>
      <c r="O11" s="180"/>
      <c r="P11" s="180"/>
      <c r="Q11" s="141"/>
      <c r="R11" s="199"/>
    </row>
    <row r="12" spans="1:18" x14ac:dyDescent="0.3">
      <c r="A12" s="166" t="s">
        <v>212</v>
      </c>
      <c r="B12" s="166">
        <v>0.49302640710764095</v>
      </c>
      <c r="C12" s="166"/>
      <c r="E12" s="121"/>
      <c r="F12" s="166"/>
      <c r="G12" s="166"/>
      <c r="H12" s="166"/>
      <c r="I12" s="141"/>
      <c r="J12" s="180"/>
      <c r="K12" s="141"/>
      <c r="L12" s="141"/>
      <c r="M12" s="141"/>
      <c r="N12" s="141"/>
      <c r="O12" s="180"/>
      <c r="P12" s="180"/>
      <c r="Q12" s="141"/>
      <c r="R12" s="199"/>
    </row>
    <row r="13" spans="1:18" x14ac:dyDescent="0.3">
      <c r="A13" s="166" t="s">
        <v>213</v>
      </c>
      <c r="B13" s="166">
        <v>1.7032884457221271</v>
      </c>
      <c r="C13" s="166"/>
      <c r="E13" s="121"/>
      <c r="F13" s="166"/>
      <c r="G13" s="166"/>
      <c r="H13" s="166"/>
      <c r="I13" s="141"/>
      <c r="J13" s="180"/>
      <c r="K13" s="141"/>
      <c r="L13" s="141"/>
      <c r="M13" s="141"/>
      <c r="N13" s="141"/>
      <c r="O13" s="180"/>
      <c r="P13" s="180"/>
      <c r="Q13" s="141"/>
      <c r="R13" s="199"/>
    </row>
    <row r="14" spans="1:18" x14ac:dyDescent="0.3">
      <c r="A14" s="166" t="s">
        <v>214</v>
      </c>
      <c r="B14" s="170">
        <v>0.9860528142152819</v>
      </c>
      <c r="C14" t="s">
        <v>228</v>
      </c>
      <c r="E14" s="121"/>
      <c r="F14" s="166"/>
      <c r="G14" s="166"/>
      <c r="H14" s="166"/>
      <c r="I14" s="141"/>
      <c r="J14" s="180"/>
      <c r="K14" s="141"/>
      <c r="L14" s="141"/>
      <c r="M14" s="141"/>
      <c r="N14" s="141"/>
      <c r="O14" s="180"/>
      <c r="P14" s="180"/>
      <c r="Q14" s="141"/>
      <c r="R14" s="199"/>
    </row>
    <row r="15" spans="1:18" ht="15" thickBot="1" x14ac:dyDescent="0.35">
      <c r="A15" s="167" t="s">
        <v>215</v>
      </c>
      <c r="B15" s="167">
        <v>2.0518305164802859</v>
      </c>
      <c r="C15" s="167"/>
      <c r="E15" s="121"/>
      <c r="F15" s="166"/>
      <c r="G15" s="166"/>
      <c r="H15" s="166"/>
      <c r="I15" s="141"/>
      <c r="J15" s="180"/>
      <c r="K15" s="141"/>
      <c r="L15" s="141"/>
      <c r="M15" s="141"/>
      <c r="N15" s="141"/>
      <c r="O15" s="180"/>
      <c r="P15" s="180"/>
      <c r="Q15" s="141"/>
      <c r="R15" s="199"/>
    </row>
    <row r="16" spans="1:18" x14ac:dyDescent="0.3">
      <c r="A16" s="121"/>
      <c r="B16" s="121"/>
      <c r="C16" s="121"/>
      <c r="D16" s="121"/>
      <c r="E16" s="121"/>
      <c r="F16" s="141"/>
      <c r="G16" s="141"/>
      <c r="H16" s="141"/>
      <c r="I16" s="141"/>
      <c r="J16" s="141"/>
      <c r="K16" s="141"/>
      <c r="L16" s="141"/>
      <c r="M16" s="141"/>
      <c r="N16" s="141"/>
      <c r="O16" s="180"/>
      <c r="P16" s="180"/>
      <c r="Q16" s="141"/>
      <c r="R16" s="199"/>
    </row>
    <row r="17" spans="1:18" x14ac:dyDescent="0.3">
      <c r="A17" t="s">
        <v>229</v>
      </c>
      <c r="E17" s="121"/>
      <c r="F17" s="141"/>
      <c r="G17" s="141"/>
      <c r="H17" s="141"/>
      <c r="I17" s="141"/>
      <c r="J17" s="141"/>
      <c r="K17" s="141"/>
      <c r="L17" s="141"/>
      <c r="M17" s="141"/>
      <c r="N17" s="141"/>
      <c r="O17" s="141"/>
      <c r="P17" s="141"/>
      <c r="Q17" s="141"/>
      <c r="R17" s="141"/>
    </row>
    <row r="18" spans="1:18" ht="15" thickBot="1" x14ac:dyDescent="0.35">
      <c r="E18" s="121"/>
      <c r="F18" s="141"/>
      <c r="G18" s="141"/>
      <c r="H18" s="141"/>
      <c r="I18" s="141"/>
      <c r="J18" s="141"/>
      <c r="K18" s="141"/>
      <c r="L18" s="141"/>
      <c r="M18" s="141"/>
      <c r="N18" s="141"/>
      <c r="O18" s="141"/>
      <c r="P18" s="141"/>
      <c r="Q18" s="141"/>
      <c r="R18" s="141"/>
    </row>
    <row r="19" spans="1:18" x14ac:dyDescent="0.3">
      <c r="A19" s="168"/>
      <c r="B19" s="168" t="s">
        <v>225</v>
      </c>
      <c r="C19" s="168" t="s">
        <v>226</v>
      </c>
      <c r="E19" s="121"/>
      <c r="F19" s="187"/>
      <c r="G19" s="187"/>
      <c r="H19" s="187"/>
      <c r="I19" s="141"/>
      <c r="J19" s="141"/>
      <c r="K19" s="141"/>
      <c r="L19" s="141"/>
      <c r="M19" s="141"/>
      <c r="N19" s="141"/>
      <c r="O19" s="141"/>
      <c r="P19" s="141"/>
      <c r="Q19" s="141"/>
      <c r="R19" s="141"/>
    </row>
    <row r="20" spans="1:18" x14ac:dyDescent="0.3">
      <c r="A20" s="166" t="s">
        <v>122</v>
      </c>
      <c r="B20" s="166">
        <v>926.73333333333335</v>
      </c>
      <c r="C20" s="166">
        <v>1109.2666666666667</v>
      </c>
      <c r="E20" s="121"/>
      <c r="F20" s="166"/>
      <c r="G20" s="166"/>
      <c r="H20" s="166"/>
      <c r="I20" s="141"/>
      <c r="J20" s="141"/>
      <c r="K20" s="141"/>
      <c r="L20" s="141"/>
      <c r="M20" s="141"/>
      <c r="N20" s="141"/>
      <c r="O20" s="141"/>
      <c r="P20" s="141"/>
      <c r="Q20" s="141"/>
      <c r="R20" s="141"/>
    </row>
    <row r="21" spans="1:18" x14ac:dyDescent="0.3">
      <c r="A21" s="166" t="s">
        <v>206</v>
      </c>
      <c r="B21" s="166">
        <v>2025994.780952381</v>
      </c>
      <c r="C21" s="166">
        <v>2360104.780952381</v>
      </c>
      <c r="E21" s="121"/>
      <c r="F21" s="166"/>
      <c r="G21" s="166"/>
      <c r="H21" s="166"/>
      <c r="I21" s="141"/>
      <c r="J21" s="141"/>
      <c r="K21" s="141"/>
      <c r="L21" s="141"/>
      <c r="M21" s="141"/>
      <c r="N21" s="141"/>
      <c r="O21" s="141"/>
      <c r="P21" s="141"/>
      <c r="Q21" s="141"/>
      <c r="R21" s="141"/>
    </row>
    <row r="22" spans="1:18" x14ac:dyDescent="0.3">
      <c r="A22" s="166" t="s">
        <v>207</v>
      </c>
      <c r="B22" s="166">
        <v>15</v>
      </c>
      <c r="C22" s="166">
        <v>15</v>
      </c>
      <c r="E22" s="121"/>
      <c r="F22" s="166"/>
      <c r="G22" s="166"/>
      <c r="H22" s="166"/>
      <c r="I22" s="141"/>
      <c r="J22" s="141"/>
      <c r="K22" s="141"/>
      <c r="L22" s="141"/>
      <c r="M22" s="141"/>
      <c r="N22" s="141"/>
      <c r="O22" s="141"/>
      <c r="P22" s="141"/>
      <c r="Q22" s="141"/>
      <c r="R22" s="141"/>
    </row>
    <row r="23" spans="1:18" x14ac:dyDescent="0.3">
      <c r="A23" s="166" t="s">
        <v>208</v>
      </c>
      <c r="B23" s="166">
        <v>2193049.780952381</v>
      </c>
      <c r="C23" s="166"/>
      <c r="E23" s="121"/>
      <c r="F23" s="166"/>
      <c r="G23" s="166"/>
      <c r="H23" s="166"/>
      <c r="I23" s="141"/>
      <c r="J23" s="141"/>
      <c r="K23" s="141"/>
      <c r="L23" s="141"/>
      <c r="M23" s="141"/>
      <c r="N23" s="141"/>
      <c r="O23" s="141"/>
      <c r="P23" s="141"/>
      <c r="Q23" s="141"/>
      <c r="R23" s="141"/>
    </row>
    <row r="24" spans="1:18" x14ac:dyDescent="0.3">
      <c r="A24" s="166" t="s">
        <v>209</v>
      </c>
      <c r="B24" s="166">
        <v>0</v>
      </c>
      <c r="C24" s="166"/>
      <c r="E24" s="121"/>
      <c r="F24" s="166"/>
      <c r="G24" s="166"/>
      <c r="H24" s="166"/>
      <c r="I24" s="141"/>
      <c r="J24" s="141"/>
      <c r="K24" s="141"/>
      <c r="L24" s="141"/>
      <c r="M24" s="141"/>
      <c r="N24" s="141"/>
      <c r="O24" s="141"/>
      <c r="P24" s="141"/>
      <c r="Q24" s="141"/>
      <c r="R24" s="141"/>
    </row>
    <row r="25" spans="1:18" x14ac:dyDescent="0.3">
      <c r="A25" s="166" t="s">
        <v>210</v>
      </c>
      <c r="B25" s="166">
        <v>28</v>
      </c>
      <c r="C25" s="166"/>
      <c r="E25" s="121"/>
      <c r="F25" s="166"/>
      <c r="G25" s="166"/>
      <c r="H25" s="166"/>
      <c r="I25" s="141"/>
      <c r="J25" s="141"/>
      <c r="K25" s="141"/>
      <c r="L25" s="141"/>
      <c r="M25" s="141"/>
      <c r="N25" s="141"/>
      <c r="O25" s="141"/>
      <c r="P25" s="141"/>
      <c r="Q25" s="141"/>
      <c r="R25" s="141"/>
    </row>
    <row r="26" spans="1:18" x14ac:dyDescent="0.3">
      <c r="A26" s="166" t="s">
        <v>211</v>
      </c>
      <c r="B26" s="166">
        <v>-0.337558129305775</v>
      </c>
      <c r="C26" s="166"/>
      <c r="E26" s="121"/>
      <c r="F26" s="166"/>
      <c r="G26" s="166"/>
      <c r="H26" s="166"/>
      <c r="I26" s="141"/>
      <c r="J26" s="141"/>
      <c r="K26" s="141"/>
      <c r="L26" s="141"/>
      <c r="M26" s="141"/>
      <c r="N26" s="141"/>
      <c r="O26" s="141"/>
      <c r="P26" s="141"/>
      <c r="Q26" s="141"/>
      <c r="R26" s="141"/>
    </row>
    <row r="27" spans="1:18" x14ac:dyDescent="0.3">
      <c r="A27" s="166" t="s">
        <v>212</v>
      </c>
      <c r="B27" s="166">
        <v>0.36910690008140601</v>
      </c>
      <c r="C27" s="166"/>
      <c r="E27" s="121"/>
      <c r="F27" s="166"/>
      <c r="G27" s="166"/>
      <c r="H27" s="166"/>
      <c r="I27" s="141"/>
      <c r="J27" s="141"/>
      <c r="K27" s="141"/>
      <c r="L27" s="141"/>
      <c r="M27" s="141"/>
      <c r="N27" s="141"/>
      <c r="O27" s="141"/>
      <c r="P27" s="141"/>
      <c r="Q27" s="141"/>
      <c r="R27" s="141"/>
    </row>
    <row r="28" spans="1:18" x14ac:dyDescent="0.3">
      <c r="A28" s="166" t="s">
        <v>213</v>
      </c>
      <c r="B28" s="166">
        <v>1.7011309342659326</v>
      </c>
      <c r="C28" s="166"/>
      <c r="E28" s="121"/>
      <c r="F28" s="166"/>
      <c r="G28" s="166"/>
      <c r="H28" s="166"/>
      <c r="I28" s="141"/>
      <c r="J28" s="141"/>
      <c r="K28" s="141"/>
      <c r="L28" s="141"/>
      <c r="M28" s="141"/>
      <c r="N28" s="141"/>
      <c r="O28" s="141"/>
      <c r="P28" s="141"/>
      <c r="Q28" s="141"/>
      <c r="R28" s="141"/>
    </row>
    <row r="29" spans="1:18" x14ac:dyDescent="0.3">
      <c r="A29" s="166" t="s">
        <v>214</v>
      </c>
      <c r="B29" s="170">
        <v>0.73821380016281202</v>
      </c>
      <c r="C29" s="166" t="s">
        <v>228</v>
      </c>
      <c r="E29" s="121"/>
      <c r="F29" s="166"/>
      <c r="G29" s="166"/>
      <c r="H29" s="166"/>
      <c r="I29" s="141"/>
      <c r="J29" s="141"/>
      <c r="K29" s="141"/>
      <c r="L29" s="141"/>
      <c r="M29" s="141"/>
      <c r="N29" s="141"/>
      <c r="O29" s="141"/>
      <c r="P29" s="141"/>
      <c r="Q29" s="141"/>
      <c r="R29" s="141"/>
    </row>
    <row r="30" spans="1:18" ht="15" thickBot="1" x14ac:dyDescent="0.35">
      <c r="A30" s="167" t="s">
        <v>215</v>
      </c>
      <c r="B30" s="167">
        <v>2.0484071417952445</v>
      </c>
      <c r="C30" s="167"/>
      <c r="E30" s="121"/>
      <c r="F30" s="166"/>
      <c r="G30" s="166"/>
      <c r="H30" s="166"/>
      <c r="I30" s="141"/>
      <c r="J30" s="141"/>
      <c r="K30" s="141"/>
      <c r="L30" s="141"/>
      <c r="M30" s="141"/>
      <c r="N30" s="141"/>
      <c r="O30" s="141"/>
      <c r="P30" s="141"/>
      <c r="Q30" s="141"/>
      <c r="R30" s="141"/>
    </row>
    <row r="31" spans="1:18" x14ac:dyDescent="0.3">
      <c r="A31" s="121"/>
      <c r="B31" s="121"/>
      <c r="C31" s="121"/>
      <c r="D31" s="121"/>
      <c r="E31" s="121"/>
      <c r="F31" s="141"/>
      <c r="G31" s="141"/>
      <c r="H31" s="141"/>
      <c r="I31" s="141"/>
      <c r="J31" s="141"/>
      <c r="K31" s="141"/>
      <c r="L31" s="141"/>
      <c r="M31" s="141"/>
      <c r="N31" s="141"/>
      <c r="O31" s="141"/>
      <c r="P31" s="141"/>
      <c r="Q31" s="141"/>
      <c r="R31" s="141"/>
    </row>
    <row r="32" spans="1:18" x14ac:dyDescent="0.3">
      <c r="A32" t="s">
        <v>230</v>
      </c>
      <c r="E32" s="121"/>
      <c r="F32" s="141"/>
      <c r="G32" s="141"/>
      <c r="H32" s="141"/>
      <c r="I32" s="141"/>
      <c r="J32" s="141"/>
      <c r="K32" s="141"/>
      <c r="L32" s="141"/>
      <c r="M32" s="141"/>
      <c r="N32" s="141"/>
      <c r="O32" s="141"/>
      <c r="P32" s="141"/>
      <c r="Q32" s="141"/>
      <c r="R32" s="141"/>
    </row>
    <row r="33" spans="1:18" ht="15" thickBot="1" x14ac:dyDescent="0.35">
      <c r="E33" s="121"/>
      <c r="F33" s="141"/>
      <c r="G33" s="141"/>
      <c r="H33" s="141"/>
      <c r="I33" s="141"/>
      <c r="J33" s="141"/>
      <c r="K33" s="141"/>
      <c r="L33" s="141"/>
      <c r="M33" s="141"/>
      <c r="N33" s="141"/>
      <c r="O33" s="141"/>
      <c r="P33" s="141"/>
      <c r="Q33" s="141"/>
      <c r="R33" s="141"/>
    </row>
    <row r="34" spans="1:18" x14ac:dyDescent="0.3">
      <c r="A34" s="168"/>
      <c r="B34" s="168" t="s">
        <v>225</v>
      </c>
      <c r="C34" s="168" t="s">
        <v>226</v>
      </c>
      <c r="E34" s="121"/>
      <c r="F34" s="187"/>
      <c r="G34" s="187"/>
      <c r="H34" s="187"/>
      <c r="I34" s="141"/>
      <c r="J34" s="141"/>
      <c r="K34" s="141"/>
      <c r="L34" s="141"/>
      <c r="M34" s="141"/>
      <c r="N34" s="141"/>
      <c r="O34" s="141"/>
      <c r="P34" s="141"/>
      <c r="Q34" s="141"/>
      <c r="R34" s="141"/>
    </row>
    <row r="35" spans="1:18" x14ac:dyDescent="0.3">
      <c r="A35" s="166" t="s">
        <v>122</v>
      </c>
      <c r="B35" s="166">
        <v>1238.2</v>
      </c>
      <c r="C35" s="166">
        <v>1291.2</v>
      </c>
      <c r="E35" s="121"/>
      <c r="F35" s="166"/>
      <c r="G35" s="166"/>
      <c r="H35" s="166"/>
      <c r="I35" s="141"/>
      <c r="J35" s="141"/>
      <c r="K35" s="141"/>
      <c r="L35" s="141"/>
      <c r="M35" s="141"/>
      <c r="N35" s="141"/>
      <c r="O35" s="141"/>
      <c r="P35" s="141"/>
      <c r="Q35" s="141"/>
      <c r="R35" s="141"/>
    </row>
    <row r="36" spans="1:18" x14ac:dyDescent="0.3">
      <c r="A36" s="166" t="s">
        <v>206</v>
      </c>
      <c r="B36" s="166">
        <v>2453934.3142857142</v>
      </c>
      <c r="C36" s="166">
        <v>2252560.3142857142</v>
      </c>
      <c r="E36" s="121"/>
      <c r="F36" s="166"/>
      <c r="G36" s="166"/>
      <c r="H36" s="166"/>
      <c r="I36" s="141"/>
      <c r="J36" s="141"/>
      <c r="K36" s="141"/>
      <c r="L36" s="141"/>
      <c r="M36" s="141"/>
      <c r="N36" s="141"/>
      <c r="O36" s="141"/>
      <c r="P36" s="141"/>
      <c r="Q36" s="141"/>
      <c r="R36" s="141"/>
    </row>
    <row r="37" spans="1:18" x14ac:dyDescent="0.3">
      <c r="A37" s="166" t="s">
        <v>207</v>
      </c>
      <c r="B37" s="166">
        <v>15</v>
      </c>
      <c r="C37" s="166">
        <v>15</v>
      </c>
      <c r="E37" s="121"/>
      <c r="F37" s="166"/>
      <c r="G37" s="166"/>
      <c r="H37" s="166"/>
      <c r="I37" s="141"/>
      <c r="J37" s="141"/>
      <c r="K37" s="141"/>
      <c r="L37" s="141"/>
      <c r="M37" s="141"/>
      <c r="N37" s="141"/>
      <c r="O37" s="141"/>
      <c r="P37" s="141"/>
      <c r="Q37" s="141"/>
      <c r="R37" s="141"/>
    </row>
    <row r="38" spans="1:18" x14ac:dyDescent="0.3">
      <c r="A38" s="166" t="s">
        <v>208</v>
      </c>
      <c r="B38" s="166">
        <v>2353247.3142857142</v>
      </c>
      <c r="C38" s="166"/>
      <c r="E38" s="121"/>
      <c r="F38" s="166"/>
      <c r="G38" s="166"/>
      <c r="H38" s="166"/>
      <c r="I38" s="141"/>
      <c r="J38" s="141"/>
      <c r="K38" s="141"/>
      <c r="L38" s="141"/>
      <c r="M38" s="141"/>
      <c r="N38" s="141"/>
      <c r="O38" s="141"/>
      <c r="P38" s="141"/>
      <c r="Q38" s="141"/>
      <c r="R38" s="141"/>
    </row>
    <row r="39" spans="1:18" x14ac:dyDescent="0.3">
      <c r="A39" s="166" t="s">
        <v>209</v>
      </c>
      <c r="B39" s="166">
        <v>0</v>
      </c>
      <c r="C39" s="166"/>
      <c r="E39" s="121"/>
      <c r="F39" s="166"/>
      <c r="G39" s="166"/>
      <c r="H39" s="166"/>
      <c r="I39" s="141"/>
      <c r="J39" s="141"/>
      <c r="K39" s="141"/>
      <c r="L39" s="141"/>
      <c r="M39" s="141"/>
      <c r="N39" s="141"/>
      <c r="O39" s="141"/>
      <c r="P39" s="141"/>
      <c r="Q39" s="141"/>
      <c r="R39" s="141"/>
    </row>
    <row r="40" spans="1:18" x14ac:dyDescent="0.3">
      <c r="A40" s="166" t="s">
        <v>210</v>
      </c>
      <c r="B40" s="166">
        <v>28</v>
      </c>
      <c r="C40" s="166"/>
      <c r="E40" s="121"/>
      <c r="F40" s="166"/>
      <c r="G40" s="166"/>
      <c r="H40" s="166"/>
      <c r="I40" s="141"/>
      <c r="J40" s="141"/>
      <c r="K40" s="141"/>
      <c r="L40" s="141"/>
      <c r="M40" s="141"/>
      <c r="N40" s="141"/>
      <c r="O40" s="141"/>
      <c r="P40" s="141"/>
      <c r="Q40" s="141"/>
      <c r="R40" s="141"/>
    </row>
    <row r="41" spans="1:18" x14ac:dyDescent="0.3">
      <c r="A41" s="166" t="s">
        <v>211</v>
      </c>
      <c r="B41" s="166">
        <v>-9.4617771586847324E-2</v>
      </c>
      <c r="C41" s="166"/>
      <c r="E41" s="121"/>
      <c r="F41" s="166"/>
      <c r="G41" s="166"/>
      <c r="H41" s="166"/>
      <c r="I41" s="141"/>
      <c r="J41" s="141"/>
      <c r="K41" s="141"/>
      <c r="L41" s="141"/>
      <c r="M41" s="141"/>
      <c r="N41" s="141"/>
      <c r="O41" s="141"/>
      <c r="P41" s="141"/>
      <c r="Q41" s="141"/>
      <c r="R41" s="141"/>
    </row>
    <row r="42" spans="1:18" x14ac:dyDescent="0.3">
      <c r="A42" s="166" t="s">
        <v>212</v>
      </c>
      <c r="B42" s="166">
        <v>0.462646155564085</v>
      </c>
      <c r="C42" s="166"/>
      <c r="E42" s="121"/>
      <c r="F42" s="166"/>
      <c r="G42" s="166"/>
      <c r="H42" s="166"/>
      <c r="I42" s="141"/>
      <c r="J42" s="141"/>
      <c r="K42" s="141"/>
      <c r="L42" s="141"/>
      <c r="M42" s="141"/>
      <c r="N42" s="141"/>
      <c r="O42" s="141"/>
      <c r="P42" s="141"/>
      <c r="Q42" s="141"/>
      <c r="R42" s="141"/>
    </row>
    <row r="43" spans="1:18" x14ac:dyDescent="0.3">
      <c r="A43" s="166" t="s">
        <v>213</v>
      </c>
      <c r="B43" s="166">
        <v>1.7011309342659326</v>
      </c>
      <c r="C43" s="166"/>
      <c r="E43" s="121"/>
      <c r="F43" s="166"/>
      <c r="G43" s="166"/>
      <c r="H43" s="166"/>
      <c r="I43" s="141"/>
      <c r="J43" s="141"/>
      <c r="K43" s="141"/>
      <c r="L43" s="141"/>
      <c r="M43" s="141"/>
      <c r="N43" s="141"/>
      <c r="O43" s="141"/>
      <c r="P43" s="141"/>
      <c r="Q43" s="141"/>
      <c r="R43" s="141"/>
    </row>
    <row r="44" spans="1:18" x14ac:dyDescent="0.3">
      <c r="A44" s="166" t="s">
        <v>214</v>
      </c>
      <c r="B44" s="170">
        <v>0.92529231112817001</v>
      </c>
      <c r="C44" s="166" t="s">
        <v>220</v>
      </c>
      <c r="E44" s="121"/>
      <c r="F44" s="166"/>
      <c r="G44" s="166"/>
      <c r="H44" s="166"/>
      <c r="I44" s="141"/>
      <c r="J44" s="141"/>
      <c r="K44" s="141"/>
      <c r="L44" s="141"/>
      <c r="M44" s="141"/>
      <c r="N44" s="141"/>
      <c r="O44" s="141"/>
      <c r="P44" s="141"/>
      <c r="Q44" s="141"/>
      <c r="R44" s="141"/>
    </row>
    <row r="45" spans="1:18" ht="15" thickBot="1" x14ac:dyDescent="0.35">
      <c r="A45" s="167" t="s">
        <v>215</v>
      </c>
      <c r="B45" s="167">
        <v>2.0484071417952445</v>
      </c>
      <c r="C45" s="167"/>
      <c r="E45" s="121"/>
      <c r="F45" s="166"/>
      <c r="G45" s="166"/>
      <c r="H45" s="166"/>
      <c r="I45" s="141"/>
      <c r="J45" s="141"/>
      <c r="K45" s="141"/>
      <c r="L45" s="141"/>
      <c r="M45" s="141"/>
      <c r="N45" s="141"/>
      <c r="O45" s="141"/>
      <c r="P45" s="141"/>
      <c r="Q45" s="141"/>
      <c r="R45" s="141"/>
    </row>
    <row r="46" spans="1:18" x14ac:dyDescent="0.3">
      <c r="A46" s="121"/>
      <c r="B46" s="121"/>
      <c r="C46" s="121"/>
      <c r="D46" s="121"/>
      <c r="E46" s="121"/>
      <c r="F46" s="141"/>
      <c r="G46" s="141"/>
      <c r="H46" s="141"/>
      <c r="I46" s="141"/>
      <c r="J46" s="141"/>
      <c r="K46" s="141"/>
      <c r="L46" s="141"/>
      <c r="M46" s="141"/>
      <c r="N46" s="141"/>
      <c r="O46" s="141"/>
      <c r="P46" s="141"/>
      <c r="Q46" s="141"/>
      <c r="R46" s="141"/>
    </row>
    <row r="47" spans="1:18" x14ac:dyDescent="0.3">
      <c r="A47" t="s">
        <v>231</v>
      </c>
      <c r="E47" s="121"/>
      <c r="F47" s="141"/>
      <c r="G47" s="141"/>
      <c r="H47" s="141"/>
      <c r="I47" s="141"/>
      <c r="J47" s="141"/>
      <c r="K47" s="141"/>
      <c r="L47" s="141"/>
      <c r="M47" s="141"/>
      <c r="N47" s="141"/>
      <c r="O47" s="141"/>
      <c r="P47" s="141"/>
      <c r="Q47" s="141"/>
      <c r="R47" s="141"/>
    </row>
    <row r="48" spans="1:18" ht="15" thickBot="1" x14ac:dyDescent="0.35">
      <c r="E48" s="121"/>
      <c r="F48" s="141"/>
      <c r="G48" s="141"/>
      <c r="H48" s="141"/>
      <c r="I48" s="141"/>
      <c r="J48" s="141"/>
      <c r="K48" s="141"/>
      <c r="L48" s="141"/>
      <c r="M48" s="141"/>
      <c r="N48" s="141"/>
      <c r="O48" s="141"/>
      <c r="P48" s="141"/>
      <c r="Q48" s="141"/>
      <c r="R48" s="141"/>
    </row>
    <row r="49" spans="1:18" x14ac:dyDescent="0.3">
      <c r="A49" s="168"/>
      <c r="B49" s="168" t="s">
        <v>225</v>
      </c>
      <c r="C49" s="168" t="s">
        <v>226</v>
      </c>
      <c r="E49" s="121"/>
      <c r="F49" s="187"/>
      <c r="G49" s="187"/>
      <c r="H49" s="187"/>
      <c r="I49" s="141"/>
      <c r="J49" s="141"/>
      <c r="K49" s="141"/>
      <c r="L49" s="141"/>
      <c r="M49" s="141"/>
      <c r="N49" s="141"/>
      <c r="O49" s="141"/>
      <c r="P49" s="141"/>
      <c r="Q49" s="141"/>
      <c r="R49" s="141"/>
    </row>
    <row r="50" spans="1:18" x14ac:dyDescent="0.3">
      <c r="A50" s="166" t="s">
        <v>122</v>
      </c>
      <c r="B50" s="166">
        <v>451.73333333333335</v>
      </c>
      <c r="C50" s="166">
        <v>511.8</v>
      </c>
      <c r="E50" s="121"/>
      <c r="F50" s="166"/>
      <c r="G50" s="166"/>
      <c r="H50" s="166"/>
      <c r="I50" s="141"/>
      <c r="J50" s="141"/>
      <c r="K50" s="141"/>
      <c r="L50" s="141"/>
      <c r="M50" s="141"/>
      <c r="N50" s="141"/>
      <c r="O50" s="141"/>
      <c r="P50" s="141"/>
      <c r="Q50" s="141"/>
      <c r="R50" s="141"/>
    </row>
    <row r="51" spans="1:18" x14ac:dyDescent="0.3">
      <c r="A51" s="166" t="s">
        <v>206</v>
      </c>
      <c r="B51" s="166">
        <v>350259.92380952381</v>
      </c>
      <c r="C51" s="166">
        <v>448187.17142857146</v>
      </c>
      <c r="E51" s="121"/>
      <c r="F51" s="166"/>
      <c r="G51" s="166"/>
      <c r="H51" s="166"/>
      <c r="I51" s="141"/>
      <c r="J51" s="141"/>
      <c r="K51" s="141"/>
      <c r="L51" s="141"/>
      <c r="M51" s="141"/>
      <c r="N51" s="141"/>
      <c r="O51" s="141"/>
      <c r="P51" s="141"/>
      <c r="Q51" s="141"/>
      <c r="R51" s="141"/>
    </row>
    <row r="52" spans="1:18" x14ac:dyDescent="0.3">
      <c r="A52" s="166" t="s">
        <v>207</v>
      </c>
      <c r="B52" s="166">
        <v>15</v>
      </c>
      <c r="C52" s="166">
        <v>15</v>
      </c>
      <c r="E52" s="121"/>
      <c r="F52" s="166"/>
      <c r="G52" s="166"/>
      <c r="H52" s="166"/>
      <c r="I52" s="141"/>
      <c r="J52" s="141"/>
      <c r="K52" s="141"/>
      <c r="L52" s="141"/>
      <c r="M52" s="141"/>
      <c r="N52" s="141"/>
      <c r="O52" s="141"/>
      <c r="P52" s="141"/>
      <c r="Q52" s="141"/>
      <c r="R52" s="141"/>
    </row>
    <row r="53" spans="1:18" x14ac:dyDescent="0.3">
      <c r="A53" s="166" t="s">
        <v>208</v>
      </c>
      <c r="B53" s="166">
        <v>399223.54761904763</v>
      </c>
      <c r="C53" s="166"/>
      <c r="E53" s="121"/>
      <c r="F53" s="166"/>
      <c r="G53" s="166"/>
      <c r="H53" s="166"/>
      <c r="I53" s="141"/>
      <c r="J53" s="141"/>
      <c r="K53" s="141"/>
      <c r="L53" s="141"/>
      <c r="M53" s="141"/>
      <c r="N53" s="141"/>
      <c r="O53" s="141"/>
      <c r="P53" s="141"/>
      <c r="Q53" s="141"/>
      <c r="R53" s="141"/>
    </row>
    <row r="54" spans="1:18" x14ac:dyDescent="0.3">
      <c r="A54" s="166" t="s">
        <v>209</v>
      </c>
      <c r="B54" s="166">
        <v>0</v>
      </c>
      <c r="C54" s="166"/>
      <c r="E54" s="121"/>
      <c r="F54" s="166"/>
      <c r="G54" s="166"/>
      <c r="H54" s="166"/>
      <c r="I54" s="141"/>
      <c r="J54" s="141"/>
      <c r="K54" s="141"/>
      <c r="L54" s="141"/>
      <c r="M54" s="141"/>
      <c r="N54" s="141"/>
      <c r="O54" s="141"/>
      <c r="P54" s="141"/>
      <c r="Q54" s="141"/>
      <c r="R54" s="141"/>
    </row>
    <row r="55" spans="1:18" x14ac:dyDescent="0.3">
      <c r="A55" s="166" t="s">
        <v>210</v>
      </c>
      <c r="B55" s="166">
        <v>28</v>
      </c>
      <c r="C55" s="166"/>
      <c r="E55" s="121"/>
      <c r="F55" s="166"/>
      <c r="G55" s="166"/>
      <c r="H55" s="166"/>
      <c r="I55" s="141"/>
      <c r="J55" s="141"/>
      <c r="K55" s="141"/>
      <c r="L55" s="141"/>
      <c r="M55" s="141"/>
      <c r="N55" s="141"/>
      <c r="O55" s="141"/>
      <c r="P55" s="141"/>
      <c r="Q55" s="141"/>
      <c r="R55" s="141"/>
    </row>
    <row r="56" spans="1:18" x14ac:dyDescent="0.3">
      <c r="A56" s="166" t="s">
        <v>211</v>
      </c>
      <c r="B56" s="166">
        <v>-0.26034910486610841</v>
      </c>
      <c r="C56" s="166"/>
      <c r="E56" s="121"/>
      <c r="F56" s="166"/>
      <c r="G56" s="166"/>
      <c r="H56" s="166"/>
      <c r="I56" s="141"/>
      <c r="J56" s="141"/>
      <c r="K56" s="141"/>
      <c r="L56" s="141"/>
      <c r="M56" s="141"/>
      <c r="N56" s="141"/>
      <c r="O56" s="141"/>
      <c r="P56" s="141"/>
      <c r="Q56" s="141"/>
      <c r="R56" s="141"/>
    </row>
    <row r="57" spans="1:18" x14ac:dyDescent="0.3">
      <c r="A57" s="166" t="s">
        <v>212</v>
      </c>
      <c r="B57" s="166">
        <v>0.39824979502014801</v>
      </c>
      <c r="C57" s="166"/>
      <c r="E57" s="121"/>
      <c r="F57" s="166"/>
      <c r="G57" s="166"/>
      <c r="H57" s="166"/>
      <c r="I57" s="141"/>
      <c r="J57" s="141"/>
      <c r="K57" s="141"/>
      <c r="L57" s="141"/>
      <c r="M57" s="141"/>
      <c r="N57" s="141"/>
      <c r="O57" s="141"/>
      <c r="P57" s="141"/>
      <c r="Q57" s="141"/>
      <c r="R57" s="141"/>
    </row>
    <row r="58" spans="1:18" x14ac:dyDescent="0.3">
      <c r="A58" s="166" t="s">
        <v>213</v>
      </c>
      <c r="B58" s="166">
        <v>1.7011309342659326</v>
      </c>
      <c r="C58" s="166"/>
      <c r="E58" s="121"/>
      <c r="F58" s="166"/>
      <c r="G58" s="166"/>
      <c r="H58" s="166"/>
      <c r="I58" s="141"/>
      <c r="J58" s="141"/>
      <c r="K58" s="141"/>
      <c r="L58" s="141"/>
      <c r="M58" s="141"/>
      <c r="N58" s="141"/>
      <c r="O58" s="141"/>
      <c r="P58" s="141"/>
      <c r="Q58" s="141"/>
      <c r="R58" s="141"/>
    </row>
    <row r="59" spans="1:18" x14ac:dyDescent="0.3">
      <c r="A59" s="166" t="s">
        <v>214</v>
      </c>
      <c r="B59" s="170">
        <v>0.79649959004029602</v>
      </c>
      <c r="C59" s="166" t="s">
        <v>220</v>
      </c>
      <c r="E59" s="121"/>
      <c r="F59" s="166"/>
      <c r="G59" s="166"/>
      <c r="H59" s="166"/>
      <c r="I59" s="141"/>
      <c r="J59" s="141"/>
      <c r="K59" s="141"/>
      <c r="L59" s="141"/>
      <c r="M59" s="141"/>
      <c r="N59" s="141"/>
      <c r="O59" s="141"/>
      <c r="P59" s="141"/>
      <c r="Q59" s="141"/>
      <c r="R59" s="141"/>
    </row>
    <row r="60" spans="1:18" ht="15" thickBot="1" x14ac:dyDescent="0.35">
      <c r="A60" s="167" t="s">
        <v>215</v>
      </c>
      <c r="B60" s="167">
        <v>2.0484071417952445</v>
      </c>
      <c r="C60" s="167"/>
      <c r="E60" s="121"/>
      <c r="F60" s="166"/>
      <c r="G60" s="166"/>
      <c r="H60" s="166"/>
      <c r="I60" s="141"/>
      <c r="J60" s="141"/>
      <c r="K60" s="141"/>
      <c r="L60" s="141"/>
      <c r="M60" s="141"/>
      <c r="N60" s="141"/>
      <c r="O60" s="141"/>
      <c r="P60" s="141"/>
      <c r="Q60" s="141"/>
      <c r="R60" s="141"/>
    </row>
    <row r="61" spans="1:18" x14ac:dyDescent="0.3">
      <c r="A61" s="121"/>
      <c r="B61" s="121"/>
      <c r="C61" s="121"/>
      <c r="D61" s="121"/>
      <c r="E61" s="121"/>
      <c r="F61" s="141"/>
      <c r="G61" s="141"/>
      <c r="H61" s="141"/>
      <c r="I61" s="141"/>
      <c r="J61" s="141"/>
      <c r="K61" s="141"/>
      <c r="L61" s="141"/>
      <c r="M61" s="141"/>
      <c r="N61" s="141"/>
      <c r="O61" s="141"/>
      <c r="P61" s="141"/>
      <c r="Q61" s="141"/>
      <c r="R61" s="141"/>
    </row>
    <row r="62" spans="1:18" x14ac:dyDescent="0.3">
      <c r="F62" s="165"/>
      <c r="G62" s="165"/>
      <c r="H62" s="165"/>
    </row>
    <row r="63" spans="1:18" x14ac:dyDescent="0.3">
      <c r="F63" s="165"/>
      <c r="G63" s="165"/>
      <c r="H63" s="165"/>
    </row>
    <row r="64" spans="1:18" x14ac:dyDescent="0.3">
      <c r="A64">
        <v>100000</v>
      </c>
      <c r="F64" s="187"/>
      <c r="G64" s="187"/>
      <c r="H64" s="187"/>
    </row>
    <row r="65" spans="6:8" x14ac:dyDescent="0.3">
      <c r="F65" s="166"/>
      <c r="G65" s="166"/>
      <c r="H65" s="166"/>
    </row>
    <row r="66" spans="6:8" x14ac:dyDescent="0.3">
      <c r="F66" s="166"/>
      <c r="G66" s="166"/>
      <c r="H66" s="166"/>
    </row>
    <row r="67" spans="6:8" x14ac:dyDescent="0.3">
      <c r="F67" s="166"/>
      <c r="G67" s="166"/>
      <c r="H67" s="166"/>
    </row>
    <row r="68" spans="6:8" x14ac:dyDescent="0.3">
      <c r="F68" s="166"/>
      <c r="G68" s="166"/>
      <c r="H68" s="166"/>
    </row>
    <row r="69" spans="6:8" x14ac:dyDescent="0.3">
      <c r="F69" s="166"/>
      <c r="G69" s="166"/>
      <c r="H69" s="166"/>
    </row>
    <row r="70" spans="6:8" x14ac:dyDescent="0.3">
      <c r="F70" s="166"/>
      <c r="G70" s="166"/>
      <c r="H70" s="166"/>
    </row>
    <row r="71" spans="6:8" x14ac:dyDescent="0.3">
      <c r="F71" s="166"/>
      <c r="G71" s="166"/>
      <c r="H71" s="166"/>
    </row>
    <row r="72" spans="6:8" x14ac:dyDescent="0.3">
      <c r="F72" s="166"/>
      <c r="G72" s="166"/>
      <c r="H72" s="166"/>
    </row>
    <row r="73" spans="6:8" x14ac:dyDescent="0.3">
      <c r="F73" s="166"/>
      <c r="G73" s="166"/>
      <c r="H73" s="166"/>
    </row>
    <row r="74" spans="6:8" x14ac:dyDescent="0.3">
      <c r="F74" s="166"/>
      <c r="G74" s="166"/>
      <c r="H74" s="166"/>
    </row>
    <row r="75" spans="6:8" x14ac:dyDescent="0.3">
      <c r="F75" s="166"/>
      <c r="G75" s="166"/>
      <c r="H75" s="166"/>
    </row>
    <row r="76" spans="6:8" x14ac:dyDescent="0.3">
      <c r="F76" s="165"/>
      <c r="G76" s="165"/>
      <c r="H76" s="165"/>
    </row>
    <row r="77" spans="6:8" x14ac:dyDescent="0.3">
      <c r="F77" s="165"/>
      <c r="G77" s="165"/>
      <c r="H77" s="165"/>
    </row>
    <row r="78" spans="6:8" x14ac:dyDescent="0.3">
      <c r="F78" s="165"/>
      <c r="G78" s="165"/>
      <c r="H78" s="165"/>
    </row>
    <row r="79" spans="6:8" x14ac:dyDescent="0.3">
      <c r="F79" s="165"/>
      <c r="G79" s="165"/>
      <c r="H79" s="165"/>
    </row>
    <row r="80" spans="6:8" x14ac:dyDescent="0.3">
      <c r="F80" s="187"/>
      <c r="G80" s="187"/>
      <c r="H80" s="187"/>
    </row>
    <row r="81" spans="6:8" x14ac:dyDescent="0.3">
      <c r="F81" s="166"/>
      <c r="G81" s="166"/>
      <c r="H81" s="166"/>
    </row>
    <row r="82" spans="6:8" x14ac:dyDescent="0.3">
      <c r="F82" s="166"/>
      <c r="G82" s="166"/>
      <c r="H82" s="166"/>
    </row>
    <row r="83" spans="6:8" x14ac:dyDescent="0.3">
      <c r="F83" s="166"/>
      <c r="G83" s="166"/>
      <c r="H83" s="166"/>
    </row>
    <row r="84" spans="6:8" x14ac:dyDescent="0.3">
      <c r="F84" s="166"/>
      <c r="G84" s="166"/>
      <c r="H84" s="166"/>
    </row>
    <row r="85" spans="6:8" x14ac:dyDescent="0.3">
      <c r="F85" s="166"/>
      <c r="G85" s="166"/>
      <c r="H85" s="166"/>
    </row>
    <row r="86" spans="6:8" x14ac:dyDescent="0.3">
      <c r="F86" s="166"/>
      <c r="G86" s="166"/>
      <c r="H86" s="166"/>
    </row>
    <row r="87" spans="6:8" x14ac:dyDescent="0.3">
      <c r="F87" s="166"/>
      <c r="G87" s="166"/>
      <c r="H87" s="166"/>
    </row>
    <row r="88" spans="6:8" x14ac:dyDescent="0.3">
      <c r="F88" s="166"/>
      <c r="G88" s="166"/>
      <c r="H88" s="166"/>
    </row>
    <row r="89" spans="6:8" x14ac:dyDescent="0.3">
      <c r="F89" s="166"/>
      <c r="G89" s="166"/>
      <c r="H89" s="166"/>
    </row>
    <row r="90" spans="6:8" x14ac:dyDescent="0.3">
      <c r="F90" s="166"/>
      <c r="G90" s="166"/>
      <c r="H90" s="166"/>
    </row>
    <row r="91" spans="6:8" x14ac:dyDescent="0.3">
      <c r="F91" s="166"/>
      <c r="G91" s="166"/>
      <c r="H91" s="166"/>
    </row>
    <row r="92" spans="6:8" x14ac:dyDescent="0.3">
      <c r="F92" s="165"/>
      <c r="G92" s="165"/>
      <c r="H92" s="16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7690-3410-4D62-B471-C069CD461263}">
  <dimension ref="A1:Q59"/>
  <sheetViews>
    <sheetView workbookViewId="0">
      <selection activeCell="M5" sqref="M5"/>
    </sheetView>
  </sheetViews>
  <sheetFormatPr defaultRowHeight="14.4" x14ac:dyDescent="0.3"/>
  <cols>
    <col min="1" max="1" width="27.88671875" bestFit="1" customWidth="1"/>
    <col min="2" max="5" width="10.109375" bestFit="1" customWidth="1"/>
    <col min="7" max="7" width="27.88671875" bestFit="1" customWidth="1"/>
    <col min="8" max="8" width="12.21875" bestFit="1" customWidth="1"/>
    <col min="9" max="10" width="10.5546875" bestFit="1" customWidth="1"/>
    <col min="11" max="11" width="7" customWidth="1"/>
    <col min="12" max="12" width="6.44140625" style="172" customWidth="1"/>
    <col min="13" max="13" width="11.109375" bestFit="1" customWidth="1"/>
    <col min="14" max="14" width="22.33203125" bestFit="1" customWidth="1"/>
    <col min="16" max="16" width="8.44140625" customWidth="1"/>
    <col min="18" max="18" width="11.109375" bestFit="1" customWidth="1"/>
  </cols>
  <sheetData>
    <row r="1" spans="1:17" x14ac:dyDescent="0.3">
      <c r="A1" s="107" t="s">
        <v>233</v>
      </c>
      <c r="B1" s="118">
        <v>100000</v>
      </c>
    </row>
    <row r="2" spans="1:17" x14ac:dyDescent="0.3">
      <c r="A2" t="s">
        <v>237</v>
      </c>
      <c r="B2">
        <v>0.70261526412484177</v>
      </c>
      <c r="C2">
        <v>0.11176173501877457</v>
      </c>
      <c r="D2">
        <v>0.1356343461107736</v>
      </c>
      <c r="E2">
        <v>4.9988654745610116E-2</v>
      </c>
      <c r="M2" t="s">
        <v>240</v>
      </c>
    </row>
    <row r="3" spans="1:17" x14ac:dyDescent="0.3">
      <c r="A3" t="s">
        <v>238</v>
      </c>
      <c r="B3" s="203">
        <f>$B$1*B2</f>
        <v>70261.526412484178</v>
      </c>
      <c r="C3" s="203">
        <f t="shared" ref="C3:E3" si="0">$B$1*C2</f>
        <v>11176.173501877456</v>
      </c>
      <c r="D3" s="203">
        <f t="shared" si="0"/>
        <v>13563.43461107736</v>
      </c>
      <c r="E3" s="203">
        <f t="shared" si="0"/>
        <v>4998.865474561012</v>
      </c>
      <c r="H3" s="253" t="s">
        <v>234</v>
      </c>
      <c r="I3" s="253"/>
      <c r="J3" s="253"/>
      <c r="K3" s="253"/>
      <c r="M3" s="202">
        <f>SUM(M5:P5)</f>
        <v>273242</v>
      </c>
    </row>
    <row r="4" spans="1:17" x14ac:dyDescent="0.3">
      <c r="B4" s="203"/>
      <c r="C4" s="203"/>
      <c r="D4" s="203"/>
      <c r="E4" s="203"/>
      <c r="H4" s="196" t="s">
        <v>126</v>
      </c>
      <c r="I4" s="196" t="s">
        <v>128</v>
      </c>
      <c r="J4" s="196" t="s">
        <v>232</v>
      </c>
      <c r="K4" s="196" t="s">
        <v>129</v>
      </c>
      <c r="M4" s="196" t="s">
        <v>126</v>
      </c>
      <c r="N4" s="196" t="s">
        <v>128</v>
      </c>
      <c r="O4" s="196" t="s">
        <v>232</v>
      </c>
      <c r="P4" s="196" t="s">
        <v>129</v>
      </c>
    </row>
    <row r="5" spans="1:17" x14ac:dyDescent="0.3">
      <c r="A5" s="189"/>
      <c r="B5" s="190" t="s">
        <v>126</v>
      </c>
      <c r="C5" s="191" t="s">
        <v>128</v>
      </c>
      <c r="D5" s="192" t="s">
        <v>232</v>
      </c>
      <c r="E5" s="193" t="s">
        <v>129</v>
      </c>
      <c r="G5" s="189" t="s">
        <v>5</v>
      </c>
      <c r="H5" s="212">
        <v>2.734602883573631E-3</v>
      </c>
      <c r="I5" s="212">
        <v>2.6524330342524069E-3</v>
      </c>
      <c r="J5" s="212">
        <v>9.9613478948870262E-3</v>
      </c>
      <c r="K5" s="212">
        <v>1.2590799031476998E-2</v>
      </c>
      <c r="M5" s="176">
        <v>191984</v>
      </c>
      <c r="N5" s="176">
        <v>30538</v>
      </c>
      <c r="O5" s="176">
        <v>37061</v>
      </c>
      <c r="P5" s="176">
        <v>13659</v>
      </c>
      <c r="Q5" s="195"/>
    </row>
    <row r="6" spans="1:17" x14ac:dyDescent="0.3">
      <c r="A6" s="189" t="s">
        <v>5</v>
      </c>
      <c r="B6" s="194">
        <f>$B$3*H5</f>
        <v>192.13737273186408</v>
      </c>
      <c r="C6" s="197">
        <f>$C$3*I5</f>
        <v>29.644051792916169</v>
      </c>
      <c r="D6" s="204">
        <f>$D$3*J5</f>
        <v>135.11009081049329</v>
      </c>
      <c r="E6" s="198">
        <f>$E$3*K5</f>
        <v>62.939710575586595</v>
      </c>
      <c r="G6" s="189" t="s">
        <v>6</v>
      </c>
      <c r="H6" s="212">
        <v>7.073506125510459E-3</v>
      </c>
      <c r="I6" s="212">
        <v>5.2066278079769468E-3</v>
      </c>
      <c r="J6" s="212">
        <v>3.0636332978806195E-2</v>
      </c>
      <c r="K6" s="212">
        <v>7.8865444482877894E-3</v>
      </c>
      <c r="M6" t="s">
        <v>239</v>
      </c>
      <c r="N6" t="s">
        <v>239</v>
      </c>
      <c r="O6" t="s">
        <v>239</v>
      </c>
      <c r="P6" t="s">
        <v>239</v>
      </c>
    </row>
    <row r="7" spans="1:17" x14ac:dyDescent="0.3">
      <c r="A7" s="189" t="s">
        <v>6</v>
      </c>
      <c r="B7" s="194">
        <f t="shared" ref="B7:B20" si="1">$B$3*H6</f>
        <v>496.99533746642174</v>
      </c>
      <c r="C7" s="197">
        <f t="shared" ref="C7:C20" si="2">$C$3*I6</f>
        <v>58.190175741650258</v>
      </c>
      <c r="D7" s="204">
        <f t="shared" ref="D7:D20" si="3">$D$3*J6</f>
        <v>415.53389908123069</v>
      </c>
      <c r="E7" s="198">
        <f t="shared" ref="E7:E20" si="4">$E$3*K6</f>
        <v>39.423774756136652</v>
      </c>
      <c r="G7" s="189" t="s">
        <v>7</v>
      </c>
      <c r="H7" s="212">
        <v>1.4678306525543795E-2</v>
      </c>
      <c r="I7" s="212">
        <v>9.0706660554063789E-3</v>
      </c>
      <c r="J7" s="212">
        <v>6.9080910010635821E-2</v>
      </c>
      <c r="K7" s="212">
        <v>1.4873746108612937E-2</v>
      </c>
      <c r="M7" s="201">
        <f>M5/$M$3</f>
        <v>0.70261526412484177</v>
      </c>
      <c r="N7" s="201">
        <f>N5/$M$3</f>
        <v>0.11176173501877457</v>
      </c>
      <c r="O7" s="201">
        <f>O5/$M$3</f>
        <v>0.1356343461107736</v>
      </c>
      <c r="P7" s="201">
        <f>P5/$M$3</f>
        <v>4.9988654745610116E-2</v>
      </c>
    </row>
    <row r="8" spans="1:17" x14ac:dyDescent="0.3">
      <c r="A8" s="189" t="s">
        <v>7</v>
      </c>
      <c r="B8" s="194">
        <f t="shared" si="1"/>
        <v>1031.3202216350342</v>
      </c>
      <c r="C8" s="197">
        <f t="shared" si="2"/>
        <v>101.37533761281207</v>
      </c>
      <c r="D8" s="204">
        <f t="shared" si="3"/>
        <v>936.97440580297837</v>
      </c>
      <c r="E8" s="198">
        <f t="shared" si="4"/>
        <v>74.351855899731419</v>
      </c>
      <c r="G8" s="189" t="s">
        <v>8</v>
      </c>
      <c r="H8" s="212">
        <v>1.6183640303358612E-2</v>
      </c>
      <c r="I8" s="212">
        <v>1.5521645163402974E-2</v>
      </c>
      <c r="J8" s="212">
        <v>4.3139899867700851E-2</v>
      </c>
      <c r="K8" s="212">
        <v>1.2729159460394327E-2</v>
      </c>
    </row>
    <row r="9" spans="1:17" x14ac:dyDescent="0.3">
      <c r="A9" s="189" t="s">
        <v>8</v>
      </c>
      <c r="B9" s="194">
        <f t="shared" si="1"/>
        <v>1137.0872706245746</v>
      </c>
      <c r="C9" s="197">
        <f t="shared" si="2"/>
        <v>173.47259938076868</v>
      </c>
      <c r="D9" s="204">
        <f t="shared" si="3"/>
        <v>585.12521098398531</v>
      </c>
      <c r="E9" s="198">
        <f t="shared" si="4"/>
        <v>63.631355746746884</v>
      </c>
      <c r="G9" s="189" t="s">
        <v>9</v>
      </c>
      <c r="H9" s="212">
        <v>1.5506500541711809E-2</v>
      </c>
      <c r="I9" s="212">
        <v>1.2017813871242386E-2</v>
      </c>
      <c r="J9" s="212">
        <v>4.3736543100988352E-2</v>
      </c>
      <c r="K9" s="212">
        <v>8.9242476651677626E-3</v>
      </c>
    </row>
    <row r="10" spans="1:17" x14ac:dyDescent="0.3">
      <c r="A10" s="189" t="s">
        <v>9</v>
      </c>
      <c r="B10" s="194">
        <f t="shared" si="1"/>
        <v>1089.5103973766845</v>
      </c>
      <c r="C10" s="197">
        <f t="shared" si="2"/>
        <v>134.31317293827448</v>
      </c>
      <c r="D10" s="204">
        <f t="shared" si="3"/>
        <v>593.21774246482221</v>
      </c>
      <c r="E10" s="198">
        <f t="shared" si="4"/>
        <v>44.611113539838854</v>
      </c>
      <c r="G10" s="189" t="s">
        <v>10</v>
      </c>
      <c r="H10" s="212">
        <v>1.6855571297608132E-2</v>
      </c>
      <c r="I10" s="212">
        <v>2.5345471216189665E-2</v>
      </c>
      <c r="J10" s="212">
        <v>2.8976108329658357E-2</v>
      </c>
      <c r="K10" s="212">
        <v>1.2659979245935662E-2</v>
      </c>
    </row>
    <row r="11" spans="1:17" x14ac:dyDescent="0.3">
      <c r="A11" s="189" t="s">
        <v>10</v>
      </c>
      <c r="B11" s="194">
        <f t="shared" si="1"/>
        <v>1184.298167924404</v>
      </c>
      <c r="C11" s="197">
        <f t="shared" si="2"/>
        <v>283.2653837989767</v>
      </c>
      <c r="D11" s="204">
        <f t="shared" si="3"/>
        <v>393.01555061281516</v>
      </c>
      <c r="E11" s="198">
        <f t="shared" si="4"/>
        <v>63.28553316116674</v>
      </c>
      <c r="G11" s="189" t="s">
        <v>236</v>
      </c>
      <c r="H11" s="212">
        <v>3.9768939078256522E-2</v>
      </c>
      <c r="I11" s="212">
        <v>7.0404086711637962E-2</v>
      </c>
      <c r="J11" s="212">
        <v>7.4139406988508127E-2</v>
      </c>
      <c r="K11" s="212">
        <v>2.8640608785887235E-2</v>
      </c>
    </row>
    <row r="12" spans="1:17" x14ac:dyDescent="0.3">
      <c r="A12" s="189" t="s">
        <v>236</v>
      </c>
      <c r="B12" s="194">
        <f t="shared" si="1"/>
        <v>2794.2263634433948</v>
      </c>
      <c r="C12" s="197">
        <f t="shared" si="2"/>
        <v>786.84828833049096</v>
      </c>
      <c r="D12" s="204">
        <f t="shared" si="3"/>
        <v>1005.5849987926819</v>
      </c>
      <c r="E12" s="198">
        <f t="shared" si="4"/>
        <v>143.17055043018047</v>
      </c>
      <c r="G12" s="189" t="s">
        <v>12</v>
      </c>
      <c r="H12" s="212">
        <v>0.28974289524127012</v>
      </c>
      <c r="I12" s="212">
        <v>0.33793961621586222</v>
      </c>
      <c r="J12" s="212">
        <v>0.31165529585722068</v>
      </c>
      <c r="K12" s="212">
        <v>0.17758561051539259</v>
      </c>
    </row>
    <row r="13" spans="1:17" x14ac:dyDescent="0.3">
      <c r="A13" s="189" t="s">
        <v>12</v>
      </c>
      <c r="B13" s="194">
        <f t="shared" si="1"/>
        <v>20357.778086824135</v>
      </c>
      <c r="C13" s="197">
        <f t="shared" si="2"/>
        <v>3776.8717839863566</v>
      </c>
      <c r="D13" s="204">
        <f t="shared" si="3"/>
        <v>4227.1162265553821</v>
      </c>
      <c r="E13" s="198">
        <f t="shared" si="4"/>
        <v>887.726577184235</v>
      </c>
      <c r="G13" s="189" t="s">
        <v>37</v>
      </c>
      <c r="H13" s="212">
        <v>0.18689578298191517</v>
      </c>
      <c r="I13" s="212">
        <v>0.22729058877464142</v>
      </c>
      <c r="J13" s="212">
        <v>0.17302653765337622</v>
      </c>
      <c r="K13" s="212">
        <v>0.13919059149083363</v>
      </c>
    </row>
    <row r="14" spans="1:17" x14ac:dyDescent="0.3">
      <c r="A14" s="189" t="s">
        <v>37</v>
      </c>
      <c r="B14" s="194">
        <f t="shared" si="1"/>
        <v>13131.582992365744</v>
      </c>
      <c r="C14" s="197">
        <f t="shared" si="2"/>
        <v>2540.2390554892731</v>
      </c>
      <c r="D14" s="204">
        <f t="shared" si="3"/>
        <v>2346.8341294426832</v>
      </c>
      <c r="E14" s="198">
        <f t="shared" si="4"/>
        <v>695.79504218725401</v>
      </c>
      <c r="G14" s="189" t="s">
        <v>13</v>
      </c>
      <c r="H14" s="212">
        <v>4.2430619218268191E-2</v>
      </c>
      <c r="I14" s="212">
        <v>3.5627742484773073E-2</v>
      </c>
      <c r="J14" s="212">
        <v>3.1362681262808376E-2</v>
      </c>
      <c r="K14" s="212">
        <v>2.3521272915946041E-2</v>
      </c>
    </row>
    <row r="15" spans="1:17" x14ac:dyDescent="0.3">
      <c r="A15" s="189" t="s">
        <v>13</v>
      </c>
      <c r="B15" s="194">
        <f t="shared" si="1"/>
        <v>2981.2400729024093</v>
      </c>
      <c r="C15" s="197">
        <f t="shared" si="2"/>
        <v>398.18183149003448</v>
      </c>
      <c r="D15" s="204">
        <f t="shared" si="3"/>
        <v>425.38567653616252</v>
      </c>
      <c r="E15" s="198">
        <f t="shared" si="4"/>
        <v>117.57967909724968</v>
      </c>
      <c r="G15" s="189" t="s">
        <v>14</v>
      </c>
      <c r="H15" s="212">
        <v>5.6848487373947827E-2</v>
      </c>
      <c r="I15" s="212">
        <v>5.2590215469251425E-2</v>
      </c>
      <c r="J15" s="212">
        <v>3.9741627538976365E-2</v>
      </c>
      <c r="K15" s="212">
        <v>3.9916983742649605E-2</v>
      </c>
    </row>
    <row r="16" spans="1:17" x14ac:dyDescent="0.3">
      <c r="A16" s="189" t="s">
        <v>14</v>
      </c>
      <c r="B16" s="194">
        <f t="shared" si="1"/>
        <v>3994.2614971344087</v>
      </c>
      <c r="C16" s="197">
        <f t="shared" si="2"/>
        <v>587.75737258547372</v>
      </c>
      <c r="D16" s="204">
        <f t="shared" si="3"/>
        <v>539.03296646269723</v>
      </c>
      <c r="E16" s="198">
        <f t="shared" si="4"/>
        <v>199.53963187974432</v>
      </c>
      <c r="G16" s="189" t="s">
        <v>15</v>
      </c>
      <c r="H16" s="212">
        <v>0.19895407950662555</v>
      </c>
      <c r="I16" s="212">
        <v>0.13347304997052853</v>
      </c>
      <c r="J16" s="212">
        <v>9.9717242989442012E-2</v>
      </c>
      <c r="K16" s="212">
        <v>0.30446212383258386</v>
      </c>
    </row>
    <row r="17" spans="1:16" x14ac:dyDescent="0.3">
      <c r="A17" s="189" t="s">
        <v>15</v>
      </c>
      <c r="B17" s="194">
        <f t="shared" si="1"/>
        <v>13978.817312126248</v>
      </c>
      <c r="C17" s="197">
        <f t="shared" si="2"/>
        <v>1491.7179642953865</v>
      </c>
      <c r="D17" s="204">
        <f t="shared" si="3"/>
        <v>1352.5083048842091</v>
      </c>
      <c r="E17" s="198">
        <f t="shared" si="4"/>
        <v>1521.9651991382229</v>
      </c>
      <c r="G17" s="189" t="s">
        <v>16</v>
      </c>
      <c r="H17" s="212">
        <v>8.2475622968580714E-2</v>
      </c>
      <c r="I17" s="212">
        <v>5.858274936145131E-2</v>
      </c>
      <c r="J17" s="212">
        <v>3.3282316013385563E-2</v>
      </c>
      <c r="K17" s="212">
        <v>0.15254237288135594</v>
      </c>
    </row>
    <row r="18" spans="1:16" x14ac:dyDescent="0.3">
      <c r="A18" s="189" t="s">
        <v>16</v>
      </c>
      <c r="B18" s="194">
        <f t="shared" si="1"/>
        <v>5794.8631615930208</v>
      </c>
      <c r="C18" s="197">
        <f t="shared" si="2"/>
        <v>654.73097108058062</v>
      </c>
      <c r="D18" s="204">
        <f t="shared" si="3"/>
        <v>451.42251695276804</v>
      </c>
      <c r="E18" s="198">
        <f t="shared" si="4"/>
        <v>762.53880120422218</v>
      </c>
      <c r="G18" s="189" t="s">
        <v>17</v>
      </c>
      <c r="H18" s="212">
        <v>1.3761563463621968E-2</v>
      </c>
      <c r="I18" s="212">
        <v>6.5492173685244614E-3</v>
      </c>
      <c r="J18" s="212">
        <v>5.4735531401592782E-3</v>
      </c>
      <c r="K18" s="212">
        <v>2.1860947768938082E-2</v>
      </c>
    </row>
    <row r="19" spans="1:16" x14ac:dyDescent="0.3">
      <c r="A19" s="189" t="s">
        <v>17</v>
      </c>
      <c r="B19" s="194">
        <f t="shared" si="1"/>
        <v>966.90845477635219</v>
      </c>
      <c r="C19" s="197">
        <f t="shared" si="2"/>
        <v>73.195189612138691</v>
      </c>
      <c r="D19" s="204">
        <f t="shared" si="3"/>
        <v>74.240180106807529</v>
      </c>
      <c r="E19" s="198">
        <f t="shared" si="4"/>
        <v>109.27993704332616</v>
      </c>
      <c r="G19" s="189" t="s">
        <v>18</v>
      </c>
      <c r="H19" s="212">
        <v>1.6115926327193934E-2</v>
      </c>
      <c r="I19" s="212">
        <v>7.7280764948588643E-3</v>
      </c>
      <c r="J19" s="212">
        <v>5.9664323328750398E-3</v>
      </c>
      <c r="K19" s="212">
        <v>4.2269111034244203E-2</v>
      </c>
    </row>
    <row r="20" spans="1:16" x14ac:dyDescent="0.3">
      <c r="A20" s="189" t="s">
        <v>18</v>
      </c>
      <c r="B20" s="194">
        <f t="shared" si="1"/>
        <v>1132.3295832997858</v>
      </c>
      <c r="C20" s="197">
        <f t="shared" si="2"/>
        <v>86.370323742323649</v>
      </c>
      <c r="D20" s="204">
        <f t="shared" si="3"/>
        <v>80.925314808368356</v>
      </c>
      <c r="E20" s="198">
        <f t="shared" si="4"/>
        <v>211.29759978946925</v>
      </c>
      <c r="H20" s="209">
        <f t="shared" ref="H20:K20" si="5">SUM(H5:H19)</f>
        <v>1.0000260438369866</v>
      </c>
      <c r="I20" s="209">
        <f t="shared" si="5"/>
        <v>1.0000000000000002</v>
      </c>
      <c r="J20" s="209">
        <f>SUM(J5:J19)</f>
        <v>0.99989623595942834</v>
      </c>
      <c r="K20" s="209">
        <f t="shared" si="5"/>
        <v>0.99965409892770674</v>
      </c>
      <c r="M20" t="s">
        <v>242</v>
      </c>
    </row>
    <row r="21" spans="1:16" x14ac:dyDescent="0.3">
      <c r="A21" s="213" t="s">
        <v>235</v>
      </c>
      <c r="B21" s="214">
        <f>SUM(B6:B20)</f>
        <v>70263.356292224475</v>
      </c>
      <c r="C21" s="214">
        <f t="shared" ref="C21:E21" si="6">SUM(C6:C20)</f>
        <v>11176.173501877458</v>
      </c>
      <c r="D21" s="214">
        <f t="shared" si="6"/>
        <v>13562.027214298085</v>
      </c>
      <c r="E21" s="214">
        <f t="shared" si="6"/>
        <v>4997.13636163311</v>
      </c>
      <c r="H21" s="209"/>
      <c r="I21" s="209"/>
      <c r="J21" s="209"/>
      <c r="K21" s="209"/>
    </row>
    <row r="22" spans="1:16" x14ac:dyDescent="0.3">
      <c r="A22" s="188"/>
      <c r="B22" s="188"/>
      <c r="C22" s="188"/>
      <c r="D22" s="188"/>
      <c r="E22" s="188"/>
      <c r="F22" s="121"/>
      <c r="G22" s="121"/>
      <c r="H22" s="121"/>
      <c r="I22" s="121"/>
      <c r="J22" s="121"/>
      <c r="K22" s="121"/>
    </row>
    <row r="23" spans="1:16" x14ac:dyDescent="0.3">
      <c r="A23" s="165"/>
      <c r="B23" s="205"/>
      <c r="C23" s="205"/>
      <c r="D23" s="205"/>
      <c r="E23" s="205"/>
      <c r="I23" s="165"/>
      <c r="J23" s="165"/>
      <c r="K23" s="165"/>
      <c r="M23" s="165"/>
      <c r="N23" s="165"/>
      <c r="O23" s="165"/>
      <c r="P23" s="165"/>
    </row>
    <row r="24" spans="1:16" s="209" customFormat="1" x14ac:dyDescent="0.3">
      <c r="A24"/>
      <c r="B24"/>
      <c r="C24"/>
      <c r="D24" s="207"/>
      <c r="E24" s="207"/>
      <c r="F24" s="207"/>
      <c r="G24" s="207"/>
      <c r="H24" s="206"/>
      <c r="I24" s="206"/>
      <c r="J24" s="206"/>
      <c r="K24" s="206"/>
      <c r="L24" s="208"/>
      <c r="M24" s="206"/>
      <c r="N24" s="206"/>
      <c r="O24" s="206"/>
      <c r="P24" s="206"/>
    </row>
    <row r="25" spans="1:16" s="209" customFormat="1" ht="15" thickBot="1" x14ac:dyDescent="0.35">
      <c r="A25"/>
      <c r="B25"/>
      <c r="C25"/>
      <c r="D25" s="207"/>
      <c r="E25" s="207"/>
      <c r="F25" s="207"/>
      <c r="G25" s="207"/>
      <c r="H25" s="206"/>
      <c r="I25" s="206"/>
      <c r="J25" s="206"/>
      <c r="K25" s="206"/>
      <c r="L25" s="208"/>
      <c r="M25" s="206"/>
      <c r="N25" s="206"/>
      <c r="O25" s="206"/>
      <c r="P25" s="206"/>
    </row>
    <row r="26" spans="1:16" s="209" customFormat="1" x14ac:dyDescent="0.3">
      <c r="A26" s="168"/>
      <c r="B26" s="168"/>
      <c r="C26" s="168"/>
      <c r="D26" s="207"/>
      <c r="E26" s="207"/>
      <c r="F26" s="207"/>
      <c r="G26" s="207"/>
      <c r="I26" s="206"/>
      <c r="J26" s="206"/>
      <c r="K26" s="206"/>
      <c r="L26" s="208"/>
      <c r="M26" s="206"/>
      <c r="N26" s="206"/>
      <c r="O26" s="206"/>
      <c r="P26" s="206"/>
    </row>
    <row r="27" spans="1:16" s="209" customFormat="1" x14ac:dyDescent="0.3">
      <c r="A27" s="166"/>
      <c r="B27" s="166"/>
      <c r="C27" s="166"/>
      <c r="D27" s="210"/>
      <c r="E27" s="210"/>
      <c r="F27" s="207"/>
      <c r="G27" s="207"/>
      <c r="H27" s="206"/>
      <c r="I27" s="206"/>
      <c r="J27" s="206"/>
      <c r="K27" s="206"/>
      <c r="L27" s="208"/>
      <c r="M27" s="206"/>
      <c r="N27" s="206"/>
      <c r="O27" s="206"/>
      <c r="P27" s="206"/>
    </row>
    <row r="28" spans="1:16" s="209" customFormat="1" x14ac:dyDescent="0.3">
      <c r="A28" s="166"/>
      <c r="B28" s="166"/>
      <c r="C28" s="166"/>
      <c r="D28" s="211"/>
      <c r="E28" s="211"/>
      <c r="F28" s="207"/>
      <c r="G28" s="207"/>
      <c r="L28" s="208"/>
    </row>
    <row r="29" spans="1:16" s="209" customFormat="1" x14ac:dyDescent="0.3">
      <c r="A29" s="166"/>
      <c r="B29" s="166"/>
      <c r="C29" s="166"/>
      <c r="D29" s="211"/>
      <c r="E29" s="211"/>
      <c r="F29" s="207"/>
      <c r="G29" s="207"/>
      <c r="L29" s="208"/>
    </row>
    <row r="30" spans="1:16" s="209" customFormat="1" x14ac:dyDescent="0.3">
      <c r="A30" s="166"/>
      <c r="B30" s="166"/>
      <c r="C30" s="166"/>
      <c r="D30" s="211"/>
      <c r="E30" s="211"/>
      <c r="F30" s="207"/>
      <c r="G30" s="207"/>
      <c r="L30" s="208"/>
    </row>
    <row r="31" spans="1:16" s="209" customFormat="1" x14ac:dyDescent="0.3">
      <c r="A31" s="166"/>
      <c r="B31" s="166"/>
      <c r="C31" s="166"/>
      <c r="D31" s="211"/>
      <c r="E31" s="211"/>
      <c r="F31" s="207"/>
      <c r="G31" s="207"/>
      <c r="L31" s="208"/>
    </row>
    <row r="32" spans="1:16" s="209" customFormat="1" x14ac:dyDescent="0.3">
      <c r="A32" s="166"/>
      <c r="B32" s="166"/>
      <c r="C32" s="166"/>
      <c r="D32" s="207"/>
      <c r="E32" s="207"/>
      <c r="F32" s="207"/>
      <c r="G32" s="207"/>
      <c r="L32" s="208"/>
    </row>
    <row r="33" spans="1:12" s="209" customFormat="1" x14ac:dyDescent="0.3">
      <c r="A33" s="166"/>
      <c r="B33" s="166"/>
      <c r="C33" s="166"/>
      <c r="D33" s="207"/>
      <c r="E33" s="207"/>
      <c r="F33" s="207"/>
      <c r="G33" s="207"/>
      <c r="L33" s="208"/>
    </row>
    <row r="34" spans="1:12" s="209" customFormat="1" x14ac:dyDescent="0.3">
      <c r="A34" s="166"/>
      <c r="B34" s="166"/>
      <c r="C34" s="166"/>
      <c r="D34" s="207"/>
      <c r="E34" s="207"/>
      <c r="F34" s="207"/>
      <c r="G34" s="207"/>
      <c r="L34" s="208"/>
    </row>
    <row r="35" spans="1:12" s="209" customFormat="1" x14ac:dyDescent="0.3">
      <c r="A35" s="166"/>
      <c r="B35" s="166"/>
      <c r="C35" s="166"/>
      <c r="D35" s="210"/>
      <c r="E35" s="210"/>
      <c r="F35" s="210"/>
      <c r="G35" s="210"/>
      <c r="L35" s="208"/>
    </row>
    <row r="36" spans="1:12" s="209" customFormat="1" x14ac:dyDescent="0.3">
      <c r="A36" s="166"/>
      <c r="B36" s="166"/>
      <c r="C36" s="166"/>
      <c r="D36" s="211"/>
      <c r="E36" s="211"/>
      <c r="F36" s="211"/>
      <c r="G36" s="211"/>
      <c r="L36" s="208"/>
    </row>
    <row r="37" spans="1:12" s="209" customFormat="1" ht="15" thickBot="1" x14ac:dyDescent="0.35">
      <c r="A37" s="167"/>
      <c r="B37" s="167"/>
      <c r="C37" s="167"/>
      <c r="D37" s="211"/>
      <c r="E37" s="211"/>
      <c r="F37" s="211"/>
      <c r="G37" s="211"/>
      <c r="L37" s="208"/>
    </row>
    <row r="38" spans="1:12" s="209" customFormat="1" x14ac:dyDescent="0.3">
      <c r="A38" s="211"/>
      <c r="B38" s="211"/>
      <c r="C38" s="211"/>
      <c r="D38" s="211"/>
      <c r="E38" s="211"/>
      <c r="F38" s="211"/>
      <c r="G38" s="211"/>
      <c r="L38" s="208"/>
    </row>
    <row r="39" spans="1:12" s="209" customFormat="1" x14ac:dyDescent="0.3">
      <c r="A39" s="211"/>
      <c r="B39" s="211"/>
      <c r="C39" s="211"/>
      <c r="D39" s="211"/>
      <c r="E39" s="211"/>
      <c r="F39" s="211"/>
      <c r="G39" s="211"/>
      <c r="L39" s="208"/>
    </row>
    <row r="40" spans="1:12" s="209" customFormat="1" x14ac:dyDescent="0.3">
      <c r="A40" s="207"/>
      <c r="B40" s="207"/>
      <c r="C40" s="207"/>
      <c r="D40" s="207"/>
      <c r="E40" s="207"/>
      <c r="F40" s="207"/>
      <c r="G40" s="207"/>
      <c r="L40" s="208"/>
    </row>
    <row r="41" spans="1:12" s="209" customFormat="1" x14ac:dyDescent="0.3">
      <c r="A41" s="207"/>
      <c r="B41" s="207"/>
      <c r="C41" s="207"/>
      <c r="D41" s="207"/>
      <c r="E41" s="207"/>
      <c r="F41" s="207"/>
      <c r="G41" s="207"/>
      <c r="L41" s="208"/>
    </row>
    <row r="42" spans="1:12" s="209" customFormat="1" x14ac:dyDescent="0.3">
      <c r="A42" s="207"/>
      <c r="B42" s="207"/>
      <c r="C42" s="207"/>
      <c r="D42" s="207"/>
      <c r="E42" s="207"/>
      <c r="F42" s="207"/>
      <c r="G42" s="207"/>
      <c r="L42" s="208"/>
    </row>
    <row r="43" spans="1:12" s="209" customFormat="1" x14ac:dyDescent="0.3">
      <c r="A43" s="207"/>
      <c r="B43" s="207"/>
      <c r="C43" s="207"/>
      <c r="D43" s="207"/>
      <c r="E43" s="207"/>
      <c r="F43" s="207"/>
      <c r="G43" s="207"/>
      <c r="L43" s="208"/>
    </row>
    <row r="44" spans="1:12" s="209" customFormat="1" x14ac:dyDescent="0.3">
      <c r="A44" s="207"/>
      <c r="B44" s="207"/>
      <c r="C44" s="207"/>
      <c r="D44" s="207"/>
      <c r="E44" s="207"/>
      <c r="F44" s="207"/>
      <c r="G44" s="207"/>
      <c r="L44" s="208"/>
    </row>
    <row r="45" spans="1:12" s="209" customFormat="1" x14ac:dyDescent="0.3">
      <c r="A45" s="207"/>
      <c r="B45" s="207"/>
      <c r="C45" s="207"/>
      <c r="D45" s="207"/>
      <c r="E45" s="207"/>
      <c r="F45" s="207"/>
      <c r="G45" s="207"/>
      <c r="L45" s="208"/>
    </row>
    <row r="46" spans="1:12" s="209" customFormat="1" x14ac:dyDescent="0.3">
      <c r="A46" s="210"/>
      <c r="B46" s="210"/>
      <c r="C46" s="210"/>
      <c r="D46" s="210"/>
      <c r="E46" s="210"/>
      <c r="F46" s="207"/>
      <c r="G46" s="207"/>
      <c r="L46" s="208"/>
    </row>
    <row r="47" spans="1:12" s="209" customFormat="1" x14ac:dyDescent="0.3">
      <c r="A47" s="211"/>
      <c r="B47" s="211"/>
      <c r="C47" s="211"/>
      <c r="D47" s="211"/>
      <c r="E47" s="211"/>
      <c r="F47" s="207"/>
      <c r="G47" s="207"/>
      <c r="L47" s="208"/>
    </row>
    <row r="48" spans="1:12" s="209" customFormat="1" x14ac:dyDescent="0.3">
      <c r="A48" s="211"/>
      <c r="B48" s="211"/>
      <c r="C48" s="211"/>
      <c r="D48" s="211"/>
      <c r="E48" s="211"/>
      <c r="F48" s="207"/>
      <c r="G48" s="207"/>
      <c r="L48" s="208"/>
    </row>
    <row r="49" spans="1:12" s="209" customFormat="1" x14ac:dyDescent="0.3">
      <c r="A49" s="211"/>
      <c r="B49" s="211"/>
      <c r="C49" s="211"/>
      <c r="D49" s="211"/>
      <c r="E49" s="211"/>
      <c r="F49" s="207"/>
      <c r="G49" s="207"/>
      <c r="L49" s="208"/>
    </row>
    <row r="50" spans="1:12" s="209" customFormat="1" x14ac:dyDescent="0.3">
      <c r="A50" s="211"/>
      <c r="B50" s="211"/>
      <c r="C50" s="211"/>
      <c r="D50" s="211"/>
      <c r="E50" s="211"/>
      <c r="F50" s="207"/>
      <c r="G50" s="207"/>
      <c r="L50" s="208"/>
    </row>
    <row r="51" spans="1:12" s="209" customFormat="1" x14ac:dyDescent="0.3">
      <c r="A51" s="207"/>
      <c r="B51" s="207"/>
      <c r="C51" s="207"/>
      <c r="D51" s="207"/>
      <c r="E51" s="207"/>
      <c r="F51" s="207"/>
      <c r="G51" s="207"/>
      <c r="L51" s="208"/>
    </row>
    <row r="52" spans="1:12" s="209" customFormat="1" x14ac:dyDescent="0.3">
      <c r="A52" s="207"/>
      <c r="B52" s="207"/>
      <c r="C52" s="207"/>
      <c r="D52" s="207"/>
      <c r="E52" s="207"/>
      <c r="F52" s="207"/>
      <c r="G52" s="207"/>
      <c r="L52" s="208"/>
    </row>
    <row r="53" spans="1:12" s="209" customFormat="1" x14ac:dyDescent="0.3">
      <c r="A53" s="207"/>
      <c r="B53" s="207"/>
      <c r="C53" s="207"/>
      <c r="D53" s="207"/>
      <c r="E53" s="207"/>
      <c r="F53" s="207"/>
      <c r="G53" s="207"/>
      <c r="L53" s="208"/>
    </row>
    <row r="54" spans="1:12" s="209" customFormat="1" x14ac:dyDescent="0.3">
      <c r="A54" s="210"/>
      <c r="B54" s="210"/>
      <c r="C54" s="210"/>
      <c r="D54" s="210"/>
      <c r="E54" s="210"/>
      <c r="F54" s="210"/>
      <c r="G54" s="210"/>
      <c r="L54" s="208"/>
    </row>
    <row r="55" spans="1:12" s="209" customFormat="1" x14ac:dyDescent="0.3">
      <c r="A55" s="211"/>
      <c r="B55" s="211"/>
      <c r="C55" s="211"/>
      <c r="D55" s="211"/>
      <c r="E55" s="211"/>
      <c r="F55" s="211"/>
      <c r="G55" s="211"/>
      <c r="L55" s="208"/>
    </row>
    <row r="56" spans="1:12" x14ac:dyDescent="0.3">
      <c r="A56" s="166"/>
      <c r="B56" s="166"/>
      <c r="C56" s="166"/>
      <c r="D56" s="166"/>
      <c r="E56" s="166"/>
      <c r="F56" s="166"/>
      <c r="G56" s="166"/>
    </row>
    <row r="57" spans="1:12" x14ac:dyDescent="0.3">
      <c r="A57" s="166"/>
      <c r="B57" s="166"/>
      <c r="C57" s="166"/>
      <c r="D57" s="166"/>
      <c r="E57" s="166"/>
      <c r="F57" s="166"/>
      <c r="G57" s="166"/>
    </row>
    <row r="58" spans="1:12" x14ac:dyDescent="0.3">
      <c r="A58" s="166"/>
      <c r="B58" s="166"/>
      <c r="C58" s="166"/>
      <c r="D58" s="166"/>
      <c r="E58" s="166"/>
      <c r="F58" s="166"/>
      <c r="G58" s="166"/>
    </row>
    <row r="59" spans="1:12" x14ac:dyDescent="0.3">
      <c r="A59" s="165"/>
      <c r="B59" s="165"/>
      <c r="C59" s="165"/>
      <c r="D59" s="165"/>
      <c r="E59" s="165"/>
      <c r="F59" s="165"/>
      <c r="G59" s="165"/>
    </row>
  </sheetData>
  <mergeCells count="1">
    <mergeCell ref="H3:K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4EE2-FAF8-4460-959F-B790F44C7FDF}">
  <dimension ref="A1:R1002"/>
  <sheetViews>
    <sheetView topLeftCell="A16" workbookViewId="0">
      <selection activeCell="G20" sqref="G20"/>
    </sheetView>
  </sheetViews>
  <sheetFormatPr defaultRowHeight="14.4" x14ac:dyDescent="0.3"/>
  <cols>
    <col min="1" max="1" width="27.88671875" bestFit="1" customWidth="1"/>
    <col min="3" max="6" width="12" bestFit="1" customWidth="1"/>
    <col min="14" max="14" width="8.88671875" style="119"/>
  </cols>
  <sheetData>
    <row r="1" spans="1:18" x14ac:dyDescent="0.3">
      <c r="B1" t="s">
        <v>241</v>
      </c>
      <c r="C1" t="s">
        <v>129</v>
      </c>
      <c r="D1" t="s">
        <v>128</v>
      </c>
      <c r="E1" t="s">
        <v>232</v>
      </c>
      <c r="F1" t="s">
        <v>126</v>
      </c>
      <c r="O1" s="254" t="s">
        <v>259</v>
      </c>
      <c r="P1" s="254"/>
      <c r="Q1" s="254"/>
      <c r="R1" s="254"/>
    </row>
    <row r="2" spans="1:18" x14ac:dyDescent="0.3">
      <c r="A2" s="189" t="s">
        <v>5</v>
      </c>
      <c r="B2">
        <v>0</v>
      </c>
      <c r="C2" s="114">
        <v>1.29E-2</v>
      </c>
      <c r="D2" s="114">
        <v>2.5999999999999999E-3</v>
      </c>
      <c r="E2" s="114">
        <v>0.01</v>
      </c>
      <c r="F2" s="114">
        <v>2.7000000000000001E-3</v>
      </c>
      <c r="H2" t="s">
        <v>241</v>
      </c>
      <c r="I2" t="s">
        <v>128</v>
      </c>
      <c r="J2" t="s">
        <v>241</v>
      </c>
      <c r="K2" t="s">
        <v>232</v>
      </c>
      <c r="L2" t="s">
        <v>241</v>
      </c>
      <c r="M2" t="s">
        <v>126</v>
      </c>
      <c r="O2" t="s">
        <v>129</v>
      </c>
      <c r="P2" t="s">
        <v>128</v>
      </c>
      <c r="Q2" t="s">
        <v>232</v>
      </c>
      <c r="R2" t="s">
        <v>126</v>
      </c>
    </row>
    <row r="3" spans="1:18" x14ac:dyDescent="0.3">
      <c r="A3" s="189" t="s">
        <v>6</v>
      </c>
      <c r="B3">
        <v>1</v>
      </c>
      <c r="C3" s="114">
        <v>7.9000000000000008E-3</v>
      </c>
      <c r="D3" s="114">
        <v>5.4000000000000003E-3</v>
      </c>
      <c r="E3" s="114">
        <v>3.0599999999999999E-2</v>
      </c>
      <c r="F3" s="114">
        <v>7.1000000000000004E-3</v>
      </c>
      <c r="H3">
        <v>0</v>
      </c>
      <c r="I3" s="114">
        <v>2.5999999999999999E-3</v>
      </c>
      <c r="J3">
        <v>0</v>
      </c>
      <c r="K3" s="114">
        <v>0.01</v>
      </c>
      <c r="L3">
        <v>0</v>
      </c>
      <c r="M3" s="114">
        <v>2.7000000000000001E-3</v>
      </c>
      <c r="N3" s="123"/>
      <c r="O3">
        <v>13</v>
      </c>
      <c r="P3">
        <v>7</v>
      </c>
      <c r="Q3">
        <v>2</v>
      </c>
      <c r="R3">
        <v>11</v>
      </c>
    </row>
    <row r="4" spans="1:18" x14ac:dyDescent="0.3">
      <c r="A4" s="189" t="s">
        <v>7</v>
      </c>
      <c r="B4">
        <v>2</v>
      </c>
      <c r="C4" s="114">
        <v>1.49E-2</v>
      </c>
      <c r="D4" s="114">
        <v>9.1000000000000004E-3</v>
      </c>
      <c r="E4" s="114">
        <v>6.9099999999999995E-2</v>
      </c>
      <c r="F4" s="114">
        <v>1.47E-2</v>
      </c>
      <c r="H4">
        <v>1</v>
      </c>
      <c r="I4" s="114">
        <v>5.4000000000000003E-3</v>
      </c>
      <c r="J4">
        <v>1</v>
      </c>
      <c r="K4" s="114">
        <v>3.0599999999999999E-2</v>
      </c>
      <c r="L4">
        <v>1</v>
      </c>
      <c r="M4" s="114">
        <v>7.1000000000000004E-3</v>
      </c>
      <c r="N4" s="123"/>
      <c r="O4">
        <v>12</v>
      </c>
      <c r="P4">
        <v>8</v>
      </c>
      <c r="Q4">
        <v>9</v>
      </c>
      <c r="R4">
        <v>7</v>
      </c>
    </row>
    <row r="5" spans="1:18" x14ac:dyDescent="0.3">
      <c r="A5" s="189" t="s">
        <v>8</v>
      </c>
      <c r="B5">
        <v>3</v>
      </c>
      <c r="C5" s="114">
        <v>1.2699999999999999E-2</v>
      </c>
      <c r="D5" s="114">
        <v>1.55E-2</v>
      </c>
      <c r="E5" s="114">
        <v>4.3099999999999999E-2</v>
      </c>
      <c r="F5" s="114">
        <v>1.6199999999999999E-2</v>
      </c>
      <c r="H5">
        <v>2</v>
      </c>
      <c r="I5" s="114">
        <v>9.1000000000000004E-3</v>
      </c>
      <c r="J5">
        <v>2</v>
      </c>
      <c r="K5" s="114">
        <v>6.9099999999999995E-2</v>
      </c>
      <c r="L5">
        <v>2</v>
      </c>
      <c r="M5" s="114">
        <v>1.47E-2</v>
      </c>
      <c r="N5" s="123"/>
      <c r="O5">
        <v>12</v>
      </c>
      <c r="P5">
        <v>7</v>
      </c>
      <c r="Q5">
        <v>5</v>
      </c>
      <c r="R5">
        <v>7</v>
      </c>
    </row>
    <row r="6" spans="1:18" x14ac:dyDescent="0.3">
      <c r="A6" s="189" t="s">
        <v>9</v>
      </c>
      <c r="B6">
        <v>4</v>
      </c>
      <c r="C6" s="114">
        <v>8.8999999999999999E-3</v>
      </c>
      <c r="D6" s="114">
        <v>1.2E-2</v>
      </c>
      <c r="E6" s="114">
        <v>4.3700000000000003E-2</v>
      </c>
      <c r="F6" s="114">
        <v>1.55E-2</v>
      </c>
      <c r="H6">
        <v>3</v>
      </c>
      <c r="I6" s="114">
        <v>1.55E-2</v>
      </c>
      <c r="J6">
        <v>3</v>
      </c>
      <c r="K6" s="114">
        <v>4.3099999999999999E-2</v>
      </c>
      <c r="L6">
        <v>3</v>
      </c>
      <c r="M6" s="114">
        <v>1.6199999999999999E-2</v>
      </c>
      <c r="N6" s="123"/>
      <c r="O6">
        <v>14</v>
      </c>
      <c r="P6">
        <v>7</v>
      </c>
      <c r="Q6">
        <v>7</v>
      </c>
      <c r="R6">
        <v>12</v>
      </c>
    </row>
    <row r="7" spans="1:18" x14ac:dyDescent="0.3">
      <c r="A7" s="189" t="s">
        <v>10</v>
      </c>
      <c r="B7">
        <v>5</v>
      </c>
      <c r="C7" s="114">
        <v>1.2699999999999999E-2</v>
      </c>
      <c r="D7" s="114">
        <v>2.53E-2</v>
      </c>
      <c r="E7" s="114">
        <v>2.9000000000000001E-2</v>
      </c>
      <c r="F7" s="114">
        <v>1.6899999999999998E-2</v>
      </c>
      <c r="H7">
        <v>4</v>
      </c>
      <c r="I7" s="114">
        <v>1.2E-2</v>
      </c>
      <c r="J7">
        <v>4</v>
      </c>
      <c r="K7" s="114">
        <v>4.3700000000000003E-2</v>
      </c>
      <c r="L7">
        <v>4</v>
      </c>
      <c r="M7" s="114">
        <v>1.55E-2</v>
      </c>
      <c r="N7" s="123"/>
      <c r="O7">
        <v>7</v>
      </c>
      <c r="P7">
        <v>11</v>
      </c>
      <c r="Q7">
        <v>7</v>
      </c>
      <c r="R7">
        <v>7</v>
      </c>
    </row>
    <row r="8" spans="1:18" x14ac:dyDescent="0.3">
      <c r="A8" s="189" t="s">
        <v>236</v>
      </c>
      <c r="B8">
        <v>6</v>
      </c>
      <c r="C8" s="114">
        <v>2.86E-2</v>
      </c>
      <c r="D8" s="114">
        <v>7.0400000000000004E-2</v>
      </c>
      <c r="E8" s="114">
        <v>7.4099999999999999E-2</v>
      </c>
      <c r="F8" s="114">
        <v>3.9800000000000002E-2</v>
      </c>
      <c r="H8">
        <v>5</v>
      </c>
      <c r="I8" s="114">
        <v>2.53E-2</v>
      </c>
      <c r="J8">
        <v>5</v>
      </c>
      <c r="K8" s="114">
        <v>2.9000000000000001E-2</v>
      </c>
      <c r="L8">
        <v>5</v>
      </c>
      <c r="M8" s="114">
        <v>1.6899999999999998E-2</v>
      </c>
      <c r="N8" s="123"/>
      <c r="O8">
        <v>11</v>
      </c>
      <c r="P8">
        <v>8</v>
      </c>
      <c r="Q8">
        <v>7</v>
      </c>
      <c r="R8">
        <v>7</v>
      </c>
    </row>
    <row r="9" spans="1:18" x14ac:dyDescent="0.3">
      <c r="A9" s="189" t="s">
        <v>12</v>
      </c>
      <c r="B9">
        <v>7</v>
      </c>
      <c r="C9" s="114">
        <v>0.17760000000000001</v>
      </c>
      <c r="D9" s="114">
        <v>0.33789999999999998</v>
      </c>
      <c r="E9" s="114">
        <v>0.31169999999999998</v>
      </c>
      <c r="F9" s="114">
        <v>0.28970000000000001</v>
      </c>
      <c r="H9">
        <v>6</v>
      </c>
      <c r="I9" s="114">
        <v>7.0400000000000004E-2</v>
      </c>
      <c r="J9">
        <v>6</v>
      </c>
      <c r="K9" s="114">
        <v>7.4099999999999999E-2</v>
      </c>
      <c r="L9">
        <v>6</v>
      </c>
      <c r="M9" s="114">
        <v>3.9800000000000002E-2</v>
      </c>
      <c r="N9" s="123"/>
      <c r="O9">
        <v>7</v>
      </c>
      <c r="P9">
        <v>8</v>
      </c>
      <c r="Q9">
        <v>2</v>
      </c>
      <c r="R9">
        <v>7</v>
      </c>
    </row>
    <row r="10" spans="1:18" x14ac:dyDescent="0.3">
      <c r="A10" s="189" t="s">
        <v>37</v>
      </c>
      <c r="B10">
        <v>8</v>
      </c>
      <c r="C10" s="114">
        <v>0.13919999999999999</v>
      </c>
      <c r="D10" s="114">
        <v>0.2273</v>
      </c>
      <c r="E10" s="114">
        <v>0.17299999999999999</v>
      </c>
      <c r="F10" s="114">
        <v>0.18690000000000001</v>
      </c>
      <c r="H10">
        <v>7</v>
      </c>
      <c r="I10" s="114">
        <v>0.33789999999999998</v>
      </c>
      <c r="J10">
        <v>7</v>
      </c>
      <c r="K10" s="114">
        <v>0.31169999999999998</v>
      </c>
      <c r="L10">
        <v>7</v>
      </c>
      <c r="M10" s="114">
        <v>0.28970000000000001</v>
      </c>
      <c r="N10" s="123"/>
      <c r="O10">
        <v>8</v>
      </c>
      <c r="P10">
        <v>7</v>
      </c>
      <c r="Q10">
        <v>7</v>
      </c>
      <c r="R10">
        <v>7</v>
      </c>
    </row>
    <row r="11" spans="1:18" x14ac:dyDescent="0.3">
      <c r="A11" s="189" t="s">
        <v>13</v>
      </c>
      <c r="B11">
        <v>9</v>
      </c>
      <c r="C11" s="114">
        <v>2.35E-2</v>
      </c>
      <c r="D11" s="114">
        <v>3.5799999999999998E-2</v>
      </c>
      <c r="E11" s="114">
        <v>3.1399999999999997E-2</v>
      </c>
      <c r="F11" s="114">
        <v>4.24E-2</v>
      </c>
      <c r="H11">
        <v>8</v>
      </c>
      <c r="I11" s="114">
        <v>0.2273</v>
      </c>
      <c r="J11">
        <v>8</v>
      </c>
      <c r="K11" s="114">
        <v>0.17299999999999999</v>
      </c>
      <c r="L11">
        <v>8</v>
      </c>
      <c r="M11" s="114">
        <v>0.18690000000000001</v>
      </c>
      <c r="N11" s="123"/>
      <c r="O11">
        <v>8</v>
      </c>
      <c r="P11">
        <v>7</v>
      </c>
      <c r="Q11">
        <v>7</v>
      </c>
      <c r="R11">
        <v>11</v>
      </c>
    </row>
    <row r="12" spans="1:18" x14ac:dyDescent="0.3">
      <c r="A12" s="189" t="s">
        <v>14</v>
      </c>
      <c r="B12">
        <v>10</v>
      </c>
      <c r="C12" s="114">
        <v>3.9899999999999998E-2</v>
      </c>
      <c r="D12" s="114">
        <v>5.2600000000000001E-2</v>
      </c>
      <c r="E12" s="114">
        <v>3.9699999999999999E-2</v>
      </c>
      <c r="F12" s="114">
        <v>5.6800000000000003E-2</v>
      </c>
      <c r="H12">
        <v>9</v>
      </c>
      <c r="I12" s="114">
        <v>3.5799999999999998E-2</v>
      </c>
      <c r="J12">
        <v>9</v>
      </c>
      <c r="K12" s="114">
        <v>3.1399999999999997E-2</v>
      </c>
      <c r="L12">
        <v>9</v>
      </c>
      <c r="M12" s="114">
        <v>4.24E-2</v>
      </c>
      <c r="N12" s="123"/>
      <c r="O12">
        <v>7</v>
      </c>
      <c r="P12">
        <v>8</v>
      </c>
      <c r="Q12">
        <v>9</v>
      </c>
      <c r="R12">
        <v>7</v>
      </c>
    </row>
    <row r="13" spans="1:18" x14ac:dyDescent="0.3">
      <c r="A13" s="189" t="s">
        <v>15</v>
      </c>
      <c r="B13">
        <v>11</v>
      </c>
      <c r="C13" s="114">
        <v>0.30449999999999999</v>
      </c>
      <c r="D13" s="114">
        <v>0.13350000000000001</v>
      </c>
      <c r="E13" s="114">
        <v>9.9699999999999997E-2</v>
      </c>
      <c r="F13" s="114">
        <v>0.19900000000000001</v>
      </c>
      <c r="H13">
        <v>10</v>
      </c>
      <c r="I13" s="114">
        <v>5.2600000000000001E-2</v>
      </c>
      <c r="J13">
        <v>10</v>
      </c>
      <c r="K13" s="114">
        <v>3.9699999999999999E-2</v>
      </c>
      <c r="L13">
        <v>10</v>
      </c>
      <c r="M13" s="114">
        <v>5.6800000000000003E-2</v>
      </c>
      <c r="N13" s="123"/>
      <c r="O13">
        <v>7</v>
      </c>
      <c r="P13">
        <v>10</v>
      </c>
      <c r="Q13">
        <v>6</v>
      </c>
      <c r="R13">
        <v>12</v>
      </c>
    </row>
    <row r="14" spans="1:18" x14ac:dyDescent="0.3">
      <c r="A14" s="189" t="s">
        <v>16</v>
      </c>
      <c r="B14">
        <v>12</v>
      </c>
      <c r="C14" s="114">
        <v>0.1525</v>
      </c>
      <c r="D14" s="114">
        <v>5.8200000000000002E-2</v>
      </c>
      <c r="E14" s="114">
        <v>3.3300000000000003E-2</v>
      </c>
      <c r="F14" s="114">
        <v>8.2500000000000004E-2</v>
      </c>
      <c r="H14">
        <v>11</v>
      </c>
      <c r="I14" s="114">
        <v>0.13350000000000001</v>
      </c>
      <c r="J14">
        <v>11</v>
      </c>
      <c r="K14" s="114">
        <v>9.9699999999999997E-2</v>
      </c>
      <c r="L14">
        <v>11</v>
      </c>
      <c r="M14" s="114">
        <v>0.19900000000000001</v>
      </c>
      <c r="N14" s="123"/>
      <c r="O14">
        <v>4</v>
      </c>
      <c r="P14">
        <v>9</v>
      </c>
      <c r="Q14">
        <v>7</v>
      </c>
      <c r="R14">
        <v>10</v>
      </c>
    </row>
    <row r="15" spans="1:18" x14ac:dyDescent="0.3">
      <c r="A15" s="189" t="s">
        <v>17</v>
      </c>
      <c r="B15">
        <v>13</v>
      </c>
      <c r="C15" s="114">
        <v>2.1899999999999999E-2</v>
      </c>
      <c r="D15" s="114">
        <v>6.4999999999999997E-3</v>
      </c>
      <c r="E15" s="114">
        <v>5.4999999999999997E-3</v>
      </c>
      <c r="F15" s="114">
        <v>1.38E-2</v>
      </c>
      <c r="H15">
        <v>12</v>
      </c>
      <c r="I15" s="114">
        <v>5.8200000000000002E-2</v>
      </c>
      <c r="J15">
        <v>12</v>
      </c>
      <c r="K15" s="114">
        <v>3.3300000000000003E-2</v>
      </c>
      <c r="L15">
        <v>12</v>
      </c>
      <c r="M15" s="114">
        <v>8.2500000000000004E-2</v>
      </c>
      <c r="N15" s="123"/>
      <c r="O15">
        <v>7</v>
      </c>
      <c r="P15">
        <v>6</v>
      </c>
      <c r="Q15">
        <v>0</v>
      </c>
      <c r="R15">
        <v>7</v>
      </c>
    </row>
    <row r="16" spans="1:18" x14ac:dyDescent="0.3">
      <c r="A16" s="189" t="s">
        <v>18</v>
      </c>
      <c r="B16">
        <v>14</v>
      </c>
      <c r="C16" s="114">
        <v>4.2299999999999997E-2</v>
      </c>
      <c r="D16" s="114">
        <v>7.9000000000000008E-3</v>
      </c>
      <c r="E16" s="114">
        <v>6.1000000000000004E-3</v>
      </c>
      <c r="F16" s="114">
        <v>1.6E-2</v>
      </c>
      <c r="H16">
        <v>13</v>
      </c>
      <c r="I16" s="114">
        <v>6.4999999999999997E-3</v>
      </c>
      <c r="J16">
        <v>13</v>
      </c>
      <c r="K16" s="114">
        <v>5.4999999999999997E-3</v>
      </c>
      <c r="L16">
        <v>13</v>
      </c>
      <c r="M16" s="114">
        <v>1.38E-2</v>
      </c>
      <c r="N16" s="123"/>
      <c r="O16">
        <v>12</v>
      </c>
      <c r="P16">
        <v>2</v>
      </c>
      <c r="Q16">
        <v>8</v>
      </c>
      <c r="R16">
        <v>8</v>
      </c>
    </row>
    <row r="17" spans="1:18" x14ac:dyDescent="0.3">
      <c r="B17" t="s">
        <v>4</v>
      </c>
      <c r="C17" s="200">
        <f>SUM(C2:C16)</f>
        <v>1</v>
      </c>
      <c r="D17" s="200">
        <f>SUM(D2:D16)</f>
        <v>1</v>
      </c>
      <c r="E17" s="200">
        <f t="shared" ref="E17:F17" si="0">SUM(E2:E16)</f>
        <v>0.99999999999999989</v>
      </c>
      <c r="F17" s="200">
        <f t="shared" si="0"/>
        <v>1</v>
      </c>
      <c r="H17">
        <v>14</v>
      </c>
      <c r="I17" s="114">
        <v>7.9000000000000008E-3</v>
      </c>
      <c r="J17">
        <v>14</v>
      </c>
      <c r="K17" s="114">
        <v>6.1000000000000004E-3</v>
      </c>
      <c r="L17">
        <v>14</v>
      </c>
      <c r="M17" s="114">
        <v>1.6E-2</v>
      </c>
      <c r="N17" s="123"/>
      <c r="O17">
        <v>12</v>
      </c>
      <c r="P17">
        <v>7</v>
      </c>
      <c r="Q17">
        <v>11</v>
      </c>
      <c r="R17">
        <v>7</v>
      </c>
    </row>
    <row r="18" spans="1:18" x14ac:dyDescent="0.3">
      <c r="B18" s="169" t="s">
        <v>243</v>
      </c>
      <c r="C18" s="169">
        <f>SUMPRODUCT($B$2:$B$16,C2:C16)</f>
        <v>9.3702000000000005</v>
      </c>
      <c r="D18" s="169">
        <f t="shared" ref="D18:F18" si="1">SUMPRODUCT($B$2:$B$16,D2:D16)</f>
        <v>8.0609000000000002</v>
      </c>
      <c r="E18" s="169">
        <f t="shared" si="1"/>
        <v>6.9612000000000007</v>
      </c>
      <c r="F18" s="169">
        <f t="shared" si="1"/>
        <v>8.525500000000001</v>
      </c>
      <c r="O18">
        <v>14</v>
      </c>
      <c r="P18">
        <v>7</v>
      </c>
      <c r="Q18">
        <v>8</v>
      </c>
      <c r="R18">
        <v>9</v>
      </c>
    </row>
    <row r="19" spans="1:18" x14ac:dyDescent="0.3">
      <c r="O19">
        <v>10</v>
      </c>
      <c r="P19">
        <v>7</v>
      </c>
      <c r="Q19">
        <v>0</v>
      </c>
      <c r="R19">
        <v>8</v>
      </c>
    </row>
    <row r="20" spans="1:18" x14ac:dyDescent="0.3">
      <c r="O20">
        <v>11</v>
      </c>
      <c r="P20">
        <v>6</v>
      </c>
      <c r="Q20">
        <v>8</v>
      </c>
      <c r="R20">
        <v>9</v>
      </c>
    </row>
    <row r="21" spans="1:18" x14ac:dyDescent="0.3">
      <c r="A21" t="s">
        <v>244</v>
      </c>
      <c r="O21">
        <v>11</v>
      </c>
      <c r="P21">
        <v>7</v>
      </c>
      <c r="Q21">
        <v>1</v>
      </c>
      <c r="R21">
        <v>11</v>
      </c>
    </row>
    <row r="22" spans="1:18" x14ac:dyDescent="0.3">
      <c r="O22">
        <v>11</v>
      </c>
      <c r="P22">
        <v>7</v>
      </c>
      <c r="Q22">
        <v>2</v>
      </c>
      <c r="R22">
        <v>8</v>
      </c>
    </row>
    <row r="23" spans="1:18" ht="15" thickBot="1" x14ac:dyDescent="0.35">
      <c r="A23" t="s">
        <v>245</v>
      </c>
      <c r="O23">
        <v>13</v>
      </c>
      <c r="P23">
        <v>6</v>
      </c>
      <c r="Q23">
        <v>8</v>
      </c>
      <c r="R23">
        <v>2</v>
      </c>
    </row>
    <row r="24" spans="1:18" x14ac:dyDescent="0.3">
      <c r="A24" s="168" t="s">
        <v>246</v>
      </c>
      <c r="B24" s="168" t="s">
        <v>247</v>
      </c>
      <c r="C24" s="168" t="s">
        <v>248</v>
      </c>
      <c r="D24" s="168" t="s">
        <v>249</v>
      </c>
      <c r="E24" s="168" t="s">
        <v>206</v>
      </c>
      <c r="O24">
        <v>11</v>
      </c>
      <c r="P24">
        <v>7</v>
      </c>
      <c r="Q24">
        <v>8</v>
      </c>
      <c r="R24">
        <v>10</v>
      </c>
    </row>
    <row r="25" spans="1:18" x14ac:dyDescent="0.3">
      <c r="A25" s="166" t="s">
        <v>129</v>
      </c>
      <c r="B25" s="166">
        <v>1000</v>
      </c>
      <c r="C25" s="166">
        <v>9274</v>
      </c>
      <c r="D25" s="220">
        <v>9.2739999999999991</v>
      </c>
      <c r="E25" s="166">
        <v>8.3752992992992983</v>
      </c>
      <c r="O25">
        <v>3</v>
      </c>
      <c r="P25">
        <v>11</v>
      </c>
      <c r="Q25">
        <v>7</v>
      </c>
      <c r="R25">
        <v>7</v>
      </c>
    </row>
    <row r="26" spans="1:18" x14ac:dyDescent="0.3">
      <c r="A26" s="166" t="s">
        <v>128</v>
      </c>
      <c r="B26" s="166">
        <v>1000</v>
      </c>
      <c r="C26" s="166">
        <v>8027</v>
      </c>
      <c r="D26" s="220">
        <v>8.0269999999999992</v>
      </c>
      <c r="E26" s="166">
        <v>5.1654364364364369</v>
      </c>
      <c r="O26">
        <v>11</v>
      </c>
      <c r="P26">
        <v>7</v>
      </c>
      <c r="Q26">
        <v>5</v>
      </c>
      <c r="R26">
        <v>11</v>
      </c>
    </row>
    <row r="27" spans="1:18" x14ac:dyDescent="0.3">
      <c r="A27" s="166" t="s">
        <v>232</v>
      </c>
      <c r="B27" s="166">
        <v>1000</v>
      </c>
      <c r="C27" s="166">
        <v>6907</v>
      </c>
      <c r="D27" s="220">
        <v>6.907</v>
      </c>
      <c r="E27" s="166">
        <v>8.2265775775775793</v>
      </c>
      <c r="O27">
        <v>8</v>
      </c>
      <c r="P27">
        <v>11</v>
      </c>
      <c r="Q27">
        <v>7</v>
      </c>
      <c r="R27">
        <v>10</v>
      </c>
    </row>
    <row r="28" spans="1:18" ht="15" thickBot="1" x14ac:dyDescent="0.35">
      <c r="A28" s="167" t="s">
        <v>126</v>
      </c>
      <c r="B28" s="167">
        <v>1000</v>
      </c>
      <c r="C28" s="167">
        <v>8624</v>
      </c>
      <c r="D28" s="221">
        <v>8.6240000000000006</v>
      </c>
      <c r="E28" s="167">
        <v>6.1427667667667629</v>
      </c>
      <c r="O28">
        <v>2</v>
      </c>
      <c r="P28">
        <v>2</v>
      </c>
      <c r="Q28">
        <v>7</v>
      </c>
      <c r="R28">
        <v>11</v>
      </c>
    </row>
    <row r="29" spans="1:18" x14ac:dyDescent="0.3">
      <c r="O29">
        <v>8</v>
      </c>
      <c r="P29">
        <v>6</v>
      </c>
      <c r="Q29">
        <v>8</v>
      </c>
      <c r="R29">
        <v>12</v>
      </c>
    </row>
    <row r="30" spans="1:18" x14ac:dyDescent="0.3">
      <c r="O30">
        <v>7</v>
      </c>
      <c r="P30">
        <v>7</v>
      </c>
      <c r="Q30">
        <v>7</v>
      </c>
      <c r="R30">
        <v>8</v>
      </c>
    </row>
    <row r="31" spans="1:18" ht="15" thickBot="1" x14ac:dyDescent="0.35">
      <c r="A31" t="s">
        <v>250</v>
      </c>
      <c r="O31">
        <v>12</v>
      </c>
      <c r="P31">
        <v>6</v>
      </c>
      <c r="Q31">
        <v>7</v>
      </c>
      <c r="R31">
        <v>11</v>
      </c>
    </row>
    <row r="32" spans="1:18" x14ac:dyDescent="0.3">
      <c r="A32" s="168" t="s">
        <v>251</v>
      </c>
      <c r="B32" s="168" t="s">
        <v>252</v>
      </c>
      <c r="C32" s="168" t="s">
        <v>210</v>
      </c>
      <c r="D32" s="168" t="s">
        <v>253</v>
      </c>
      <c r="E32" s="168" t="s">
        <v>254</v>
      </c>
      <c r="F32" s="168" t="s">
        <v>255</v>
      </c>
      <c r="G32" s="168" t="s">
        <v>256</v>
      </c>
      <c r="O32">
        <v>13</v>
      </c>
      <c r="P32">
        <v>7</v>
      </c>
      <c r="Q32">
        <v>7</v>
      </c>
      <c r="R32">
        <v>11</v>
      </c>
    </row>
    <row r="33" spans="1:18" x14ac:dyDescent="0.3">
      <c r="A33" s="166" t="s">
        <v>257</v>
      </c>
      <c r="B33" s="166">
        <v>3034.7740000002304</v>
      </c>
      <c r="C33" s="166">
        <v>3</v>
      </c>
      <c r="D33" s="166">
        <v>1011.5913333334101</v>
      </c>
      <c r="E33" s="166">
        <v>144.97863573747347</v>
      </c>
      <c r="F33" s="170">
        <v>3.5445143519709128E-89</v>
      </c>
      <c r="G33" s="166">
        <v>2.6071316421150854</v>
      </c>
      <c r="O33">
        <v>7</v>
      </c>
      <c r="P33">
        <v>12</v>
      </c>
      <c r="Q33">
        <v>2</v>
      </c>
      <c r="R33">
        <v>7</v>
      </c>
    </row>
    <row r="34" spans="1:18" x14ac:dyDescent="0.3">
      <c r="A34" s="166" t="s">
        <v>258</v>
      </c>
      <c r="B34" s="166">
        <v>27882.169999999976</v>
      </c>
      <c r="C34" s="166">
        <v>3996</v>
      </c>
      <c r="D34" s="166">
        <v>6.9775200200200143</v>
      </c>
      <c r="E34" s="166"/>
      <c r="F34" s="166"/>
      <c r="G34" s="166"/>
      <c r="O34">
        <v>14</v>
      </c>
      <c r="P34">
        <v>7</v>
      </c>
      <c r="Q34">
        <v>8</v>
      </c>
      <c r="R34">
        <v>7</v>
      </c>
    </row>
    <row r="35" spans="1:18" x14ac:dyDescent="0.3">
      <c r="A35" s="166"/>
      <c r="B35" s="166"/>
      <c r="C35" s="166"/>
      <c r="D35" s="166"/>
      <c r="E35" s="166"/>
      <c r="F35" s="166"/>
      <c r="G35" s="166"/>
      <c r="O35">
        <v>12</v>
      </c>
      <c r="P35">
        <v>7</v>
      </c>
      <c r="Q35">
        <v>7</v>
      </c>
      <c r="R35">
        <v>7</v>
      </c>
    </row>
    <row r="36" spans="1:18" ht="15" thickBot="1" x14ac:dyDescent="0.35">
      <c r="A36" s="167" t="s">
        <v>4</v>
      </c>
      <c r="B36" s="167">
        <v>30916.944000000207</v>
      </c>
      <c r="C36" s="167">
        <v>3999</v>
      </c>
      <c r="D36" s="167"/>
      <c r="E36" s="167"/>
      <c r="F36" s="167"/>
      <c r="G36" s="167"/>
      <c r="O36">
        <v>12</v>
      </c>
      <c r="P36">
        <v>6</v>
      </c>
      <c r="Q36">
        <v>7</v>
      </c>
      <c r="R36">
        <v>12</v>
      </c>
    </row>
    <row r="37" spans="1:18" x14ac:dyDescent="0.3">
      <c r="O37">
        <v>13</v>
      </c>
      <c r="P37">
        <v>7</v>
      </c>
      <c r="Q37">
        <v>7</v>
      </c>
      <c r="R37">
        <v>12</v>
      </c>
    </row>
    <row r="38" spans="1:18" x14ac:dyDescent="0.3">
      <c r="O38">
        <v>7</v>
      </c>
      <c r="P38">
        <v>8</v>
      </c>
      <c r="Q38">
        <v>7</v>
      </c>
      <c r="R38">
        <v>11</v>
      </c>
    </row>
    <row r="39" spans="1:18" x14ac:dyDescent="0.3">
      <c r="O39">
        <v>6</v>
      </c>
      <c r="P39">
        <v>8</v>
      </c>
      <c r="Q39">
        <v>11</v>
      </c>
      <c r="R39">
        <v>6</v>
      </c>
    </row>
    <row r="40" spans="1:18" x14ac:dyDescent="0.3">
      <c r="O40">
        <v>7</v>
      </c>
      <c r="P40">
        <v>11</v>
      </c>
      <c r="Q40">
        <v>7</v>
      </c>
      <c r="R40">
        <v>9</v>
      </c>
    </row>
    <row r="41" spans="1:18" x14ac:dyDescent="0.3">
      <c r="O41">
        <v>8</v>
      </c>
      <c r="P41">
        <v>7</v>
      </c>
      <c r="Q41">
        <v>7</v>
      </c>
      <c r="R41">
        <v>12</v>
      </c>
    </row>
    <row r="42" spans="1:18" x14ac:dyDescent="0.3">
      <c r="O42">
        <v>7</v>
      </c>
      <c r="P42">
        <v>6</v>
      </c>
      <c r="Q42">
        <v>7</v>
      </c>
      <c r="R42">
        <v>10</v>
      </c>
    </row>
    <row r="43" spans="1:18" x14ac:dyDescent="0.3">
      <c r="O43">
        <v>11</v>
      </c>
      <c r="P43">
        <v>6</v>
      </c>
      <c r="Q43">
        <v>2</v>
      </c>
      <c r="R43">
        <v>8</v>
      </c>
    </row>
    <row r="44" spans="1:18" x14ac:dyDescent="0.3">
      <c r="O44">
        <v>5</v>
      </c>
      <c r="P44">
        <v>7</v>
      </c>
      <c r="Q44">
        <v>7</v>
      </c>
      <c r="R44">
        <v>6</v>
      </c>
    </row>
    <row r="45" spans="1:18" x14ac:dyDescent="0.3">
      <c r="O45">
        <v>11</v>
      </c>
      <c r="P45">
        <v>7</v>
      </c>
      <c r="Q45">
        <v>7</v>
      </c>
      <c r="R45">
        <v>11</v>
      </c>
    </row>
    <row r="46" spans="1:18" x14ac:dyDescent="0.3">
      <c r="O46">
        <v>5</v>
      </c>
      <c r="P46">
        <v>12</v>
      </c>
      <c r="Q46">
        <v>7</v>
      </c>
      <c r="R46">
        <v>8</v>
      </c>
    </row>
    <row r="47" spans="1:18" x14ac:dyDescent="0.3">
      <c r="O47">
        <v>7</v>
      </c>
      <c r="P47">
        <v>11</v>
      </c>
      <c r="Q47">
        <v>12</v>
      </c>
      <c r="R47">
        <v>8</v>
      </c>
    </row>
    <row r="48" spans="1:18" x14ac:dyDescent="0.3">
      <c r="O48">
        <v>7</v>
      </c>
      <c r="P48">
        <v>10</v>
      </c>
      <c r="Q48">
        <v>2</v>
      </c>
      <c r="R48">
        <v>6</v>
      </c>
    </row>
    <row r="49" spans="15:18" x14ac:dyDescent="0.3">
      <c r="O49">
        <v>9</v>
      </c>
      <c r="P49">
        <v>8</v>
      </c>
      <c r="Q49">
        <v>8</v>
      </c>
      <c r="R49">
        <v>11</v>
      </c>
    </row>
    <row r="50" spans="15:18" x14ac:dyDescent="0.3">
      <c r="O50">
        <v>11</v>
      </c>
      <c r="P50">
        <v>8</v>
      </c>
      <c r="Q50">
        <v>6</v>
      </c>
      <c r="R50">
        <v>7</v>
      </c>
    </row>
    <row r="51" spans="15:18" x14ac:dyDescent="0.3">
      <c r="O51">
        <v>11</v>
      </c>
      <c r="P51">
        <v>12</v>
      </c>
      <c r="Q51">
        <v>7</v>
      </c>
      <c r="R51">
        <v>8</v>
      </c>
    </row>
    <row r="52" spans="15:18" x14ac:dyDescent="0.3">
      <c r="O52">
        <v>10</v>
      </c>
      <c r="P52">
        <v>7</v>
      </c>
      <c r="Q52">
        <v>10</v>
      </c>
      <c r="R52">
        <v>7</v>
      </c>
    </row>
    <row r="53" spans="15:18" x14ac:dyDescent="0.3">
      <c r="O53">
        <v>8</v>
      </c>
      <c r="P53">
        <v>7</v>
      </c>
      <c r="Q53">
        <v>3</v>
      </c>
      <c r="R53">
        <v>14</v>
      </c>
    </row>
    <row r="54" spans="15:18" x14ac:dyDescent="0.3">
      <c r="O54">
        <v>14</v>
      </c>
      <c r="P54">
        <v>12</v>
      </c>
      <c r="Q54">
        <v>13</v>
      </c>
      <c r="R54">
        <v>7</v>
      </c>
    </row>
    <row r="55" spans="15:18" x14ac:dyDescent="0.3">
      <c r="O55">
        <v>11</v>
      </c>
      <c r="P55">
        <v>7</v>
      </c>
      <c r="Q55">
        <v>8</v>
      </c>
      <c r="R55">
        <v>8</v>
      </c>
    </row>
    <row r="56" spans="15:18" x14ac:dyDescent="0.3">
      <c r="O56">
        <v>8</v>
      </c>
      <c r="P56">
        <v>7</v>
      </c>
      <c r="Q56">
        <v>6</v>
      </c>
      <c r="R56">
        <v>7</v>
      </c>
    </row>
    <row r="57" spans="15:18" x14ac:dyDescent="0.3">
      <c r="O57">
        <v>1</v>
      </c>
      <c r="P57">
        <v>11</v>
      </c>
      <c r="Q57">
        <v>7</v>
      </c>
      <c r="R57">
        <v>10</v>
      </c>
    </row>
    <row r="58" spans="15:18" x14ac:dyDescent="0.3">
      <c r="O58">
        <v>7</v>
      </c>
      <c r="P58">
        <v>7</v>
      </c>
      <c r="Q58">
        <v>1</v>
      </c>
      <c r="R58">
        <v>7</v>
      </c>
    </row>
    <row r="59" spans="15:18" x14ac:dyDescent="0.3">
      <c r="O59">
        <v>7</v>
      </c>
      <c r="P59">
        <v>12</v>
      </c>
      <c r="Q59">
        <v>2</v>
      </c>
      <c r="R59">
        <v>7</v>
      </c>
    </row>
    <row r="60" spans="15:18" x14ac:dyDescent="0.3">
      <c r="O60">
        <v>8</v>
      </c>
      <c r="P60">
        <v>11</v>
      </c>
      <c r="Q60">
        <v>3</v>
      </c>
      <c r="R60">
        <v>11</v>
      </c>
    </row>
    <row r="61" spans="15:18" x14ac:dyDescent="0.3">
      <c r="O61">
        <v>11</v>
      </c>
      <c r="P61">
        <v>7</v>
      </c>
      <c r="Q61">
        <v>7</v>
      </c>
      <c r="R61">
        <v>8</v>
      </c>
    </row>
    <row r="62" spans="15:18" x14ac:dyDescent="0.3">
      <c r="O62">
        <v>14</v>
      </c>
      <c r="P62">
        <v>8</v>
      </c>
      <c r="Q62">
        <v>10</v>
      </c>
      <c r="R62">
        <v>8</v>
      </c>
    </row>
    <row r="63" spans="15:18" x14ac:dyDescent="0.3">
      <c r="O63">
        <v>11</v>
      </c>
      <c r="P63">
        <v>8</v>
      </c>
      <c r="Q63">
        <v>8</v>
      </c>
      <c r="R63">
        <v>7</v>
      </c>
    </row>
    <row r="64" spans="15:18" x14ac:dyDescent="0.3">
      <c r="O64">
        <v>11</v>
      </c>
      <c r="P64">
        <v>7</v>
      </c>
      <c r="Q64">
        <v>7</v>
      </c>
      <c r="R64">
        <v>7</v>
      </c>
    </row>
    <row r="65" spans="15:18" x14ac:dyDescent="0.3">
      <c r="O65">
        <v>11</v>
      </c>
      <c r="P65">
        <v>8</v>
      </c>
      <c r="Q65">
        <v>2</v>
      </c>
      <c r="R65">
        <v>5</v>
      </c>
    </row>
    <row r="66" spans="15:18" x14ac:dyDescent="0.3">
      <c r="O66">
        <v>7</v>
      </c>
      <c r="P66">
        <v>12</v>
      </c>
      <c r="Q66">
        <v>7</v>
      </c>
      <c r="R66">
        <v>11</v>
      </c>
    </row>
    <row r="67" spans="15:18" x14ac:dyDescent="0.3">
      <c r="O67">
        <v>8</v>
      </c>
      <c r="P67">
        <v>8</v>
      </c>
      <c r="Q67">
        <v>6</v>
      </c>
      <c r="R67">
        <v>7</v>
      </c>
    </row>
    <row r="68" spans="15:18" x14ac:dyDescent="0.3">
      <c r="O68">
        <v>12</v>
      </c>
      <c r="P68">
        <v>8</v>
      </c>
      <c r="Q68">
        <v>7</v>
      </c>
      <c r="R68">
        <v>3</v>
      </c>
    </row>
    <row r="69" spans="15:18" x14ac:dyDescent="0.3">
      <c r="O69">
        <v>1</v>
      </c>
      <c r="P69">
        <v>7</v>
      </c>
      <c r="Q69">
        <v>5</v>
      </c>
      <c r="R69">
        <v>7</v>
      </c>
    </row>
    <row r="70" spans="15:18" x14ac:dyDescent="0.3">
      <c r="O70">
        <v>11</v>
      </c>
      <c r="P70">
        <v>8</v>
      </c>
      <c r="Q70">
        <v>4</v>
      </c>
      <c r="R70">
        <v>12</v>
      </c>
    </row>
    <row r="71" spans="15:18" x14ac:dyDescent="0.3">
      <c r="O71">
        <v>12</v>
      </c>
      <c r="P71">
        <v>7</v>
      </c>
      <c r="Q71">
        <v>8</v>
      </c>
      <c r="R71">
        <v>12</v>
      </c>
    </row>
    <row r="72" spans="15:18" x14ac:dyDescent="0.3">
      <c r="O72">
        <v>12</v>
      </c>
      <c r="P72">
        <v>5</v>
      </c>
      <c r="Q72">
        <v>6</v>
      </c>
      <c r="R72">
        <v>12</v>
      </c>
    </row>
    <row r="73" spans="15:18" x14ac:dyDescent="0.3">
      <c r="O73">
        <v>11</v>
      </c>
      <c r="P73">
        <v>11</v>
      </c>
      <c r="Q73">
        <v>7</v>
      </c>
      <c r="R73">
        <v>11</v>
      </c>
    </row>
    <row r="74" spans="15:18" x14ac:dyDescent="0.3">
      <c r="O74">
        <v>11</v>
      </c>
      <c r="P74">
        <v>8</v>
      </c>
      <c r="Q74">
        <v>9</v>
      </c>
      <c r="R74">
        <v>5</v>
      </c>
    </row>
    <row r="75" spans="15:18" x14ac:dyDescent="0.3">
      <c r="O75">
        <v>6</v>
      </c>
      <c r="P75">
        <v>7</v>
      </c>
      <c r="Q75">
        <v>6</v>
      </c>
      <c r="R75">
        <v>7</v>
      </c>
    </row>
    <row r="76" spans="15:18" x14ac:dyDescent="0.3">
      <c r="O76">
        <v>10</v>
      </c>
      <c r="P76">
        <v>11</v>
      </c>
      <c r="Q76">
        <v>7</v>
      </c>
      <c r="R76">
        <v>7</v>
      </c>
    </row>
    <row r="77" spans="15:18" x14ac:dyDescent="0.3">
      <c r="O77">
        <v>12</v>
      </c>
      <c r="P77">
        <v>11</v>
      </c>
      <c r="Q77">
        <v>6</v>
      </c>
      <c r="R77">
        <v>7</v>
      </c>
    </row>
    <row r="78" spans="15:18" x14ac:dyDescent="0.3">
      <c r="O78">
        <v>12</v>
      </c>
      <c r="P78">
        <v>6</v>
      </c>
      <c r="Q78">
        <v>3</v>
      </c>
      <c r="R78">
        <v>8</v>
      </c>
    </row>
    <row r="79" spans="15:18" x14ac:dyDescent="0.3">
      <c r="O79">
        <v>2</v>
      </c>
      <c r="P79">
        <v>11</v>
      </c>
      <c r="Q79">
        <v>7</v>
      </c>
      <c r="R79">
        <v>10</v>
      </c>
    </row>
    <row r="80" spans="15:18" x14ac:dyDescent="0.3">
      <c r="O80">
        <v>4</v>
      </c>
      <c r="P80">
        <v>10</v>
      </c>
      <c r="Q80">
        <v>8</v>
      </c>
      <c r="R80">
        <v>7</v>
      </c>
    </row>
    <row r="81" spans="15:18" x14ac:dyDescent="0.3">
      <c r="O81">
        <v>12</v>
      </c>
      <c r="P81">
        <v>7</v>
      </c>
      <c r="Q81">
        <v>12</v>
      </c>
      <c r="R81">
        <v>11</v>
      </c>
    </row>
    <row r="82" spans="15:18" x14ac:dyDescent="0.3">
      <c r="O82">
        <v>9</v>
      </c>
      <c r="P82">
        <v>8</v>
      </c>
      <c r="Q82">
        <v>7</v>
      </c>
      <c r="R82">
        <v>12</v>
      </c>
    </row>
    <row r="83" spans="15:18" x14ac:dyDescent="0.3">
      <c r="O83">
        <v>7</v>
      </c>
      <c r="P83">
        <v>7</v>
      </c>
      <c r="Q83">
        <v>7</v>
      </c>
      <c r="R83">
        <v>7</v>
      </c>
    </row>
    <row r="84" spans="15:18" x14ac:dyDescent="0.3">
      <c r="O84">
        <v>11</v>
      </c>
      <c r="P84">
        <v>7</v>
      </c>
      <c r="Q84">
        <v>10</v>
      </c>
      <c r="R84">
        <v>7</v>
      </c>
    </row>
    <row r="85" spans="15:18" x14ac:dyDescent="0.3">
      <c r="O85">
        <v>11</v>
      </c>
      <c r="P85">
        <v>9</v>
      </c>
      <c r="Q85">
        <v>8</v>
      </c>
      <c r="R85">
        <v>8</v>
      </c>
    </row>
    <row r="86" spans="15:18" x14ac:dyDescent="0.3">
      <c r="O86">
        <v>8</v>
      </c>
      <c r="P86">
        <v>7</v>
      </c>
      <c r="Q86">
        <v>7</v>
      </c>
      <c r="R86">
        <v>11</v>
      </c>
    </row>
    <row r="87" spans="15:18" x14ac:dyDescent="0.3">
      <c r="O87">
        <v>7</v>
      </c>
      <c r="P87">
        <v>7</v>
      </c>
      <c r="Q87">
        <v>8</v>
      </c>
      <c r="R87">
        <v>8</v>
      </c>
    </row>
    <row r="88" spans="15:18" x14ac:dyDescent="0.3">
      <c r="O88">
        <v>10</v>
      </c>
      <c r="P88">
        <v>11</v>
      </c>
      <c r="Q88">
        <v>8</v>
      </c>
      <c r="R88">
        <v>7</v>
      </c>
    </row>
    <row r="89" spans="15:18" x14ac:dyDescent="0.3">
      <c r="O89">
        <v>11</v>
      </c>
      <c r="P89">
        <v>6</v>
      </c>
      <c r="Q89">
        <v>8</v>
      </c>
      <c r="R89">
        <v>10</v>
      </c>
    </row>
    <row r="90" spans="15:18" x14ac:dyDescent="0.3">
      <c r="O90">
        <v>12</v>
      </c>
      <c r="P90">
        <v>7</v>
      </c>
      <c r="Q90">
        <v>7</v>
      </c>
      <c r="R90">
        <v>7</v>
      </c>
    </row>
    <row r="91" spans="15:18" x14ac:dyDescent="0.3">
      <c r="O91">
        <v>11</v>
      </c>
      <c r="P91">
        <v>7</v>
      </c>
      <c r="Q91">
        <v>5</v>
      </c>
      <c r="R91">
        <v>7</v>
      </c>
    </row>
    <row r="92" spans="15:18" x14ac:dyDescent="0.3">
      <c r="O92">
        <v>8</v>
      </c>
      <c r="P92">
        <v>7</v>
      </c>
      <c r="Q92">
        <v>14</v>
      </c>
      <c r="R92">
        <v>8</v>
      </c>
    </row>
    <row r="93" spans="15:18" x14ac:dyDescent="0.3">
      <c r="O93">
        <v>7</v>
      </c>
      <c r="P93">
        <v>11</v>
      </c>
      <c r="Q93">
        <v>1</v>
      </c>
      <c r="R93">
        <v>11</v>
      </c>
    </row>
    <row r="94" spans="15:18" x14ac:dyDescent="0.3">
      <c r="O94">
        <v>12</v>
      </c>
      <c r="P94">
        <v>6</v>
      </c>
      <c r="Q94">
        <v>11</v>
      </c>
      <c r="R94">
        <v>8</v>
      </c>
    </row>
    <row r="95" spans="15:18" x14ac:dyDescent="0.3">
      <c r="O95">
        <v>1</v>
      </c>
      <c r="P95">
        <v>11</v>
      </c>
      <c r="Q95">
        <v>6</v>
      </c>
      <c r="R95">
        <v>8</v>
      </c>
    </row>
    <row r="96" spans="15:18" x14ac:dyDescent="0.3">
      <c r="O96">
        <v>13</v>
      </c>
      <c r="P96">
        <v>7</v>
      </c>
      <c r="Q96">
        <v>7</v>
      </c>
      <c r="R96">
        <v>11</v>
      </c>
    </row>
    <row r="97" spans="15:18" x14ac:dyDescent="0.3">
      <c r="O97">
        <v>2</v>
      </c>
      <c r="P97">
        <v>12</v>
      </c>
      <c r="Q97">
        <v>7</v>
      </c>
      <c r="R97">
        <v>7</v>
      </c>
    </row>
    <row r="98" spans="15:18" x14ac:dyDescent="0.3">
      <c r="O98">
        <v>8</v>
      </c>
      <c r="P98">
        <v>8</v>
      </c>
      <c r="Q98">
        <v>7</v>
      </c>
      <c r="R98">
        <v>11</v>
      </c>
    </row>
    <row r="99" spans="15:18" x14ac:dyDescent="0.3">
      <c r="O99">
        <v>7</v>
      </c>
      <c r="P99">
        <v>8</v>
      </c>
      <c r="Q99">
        <v>8</v>
      </c>
      <c r="R99">
        <v>7</v>
      </c>
    </row>
    <row r="100" spans="15:18" x14ac:dyDescent="0.3">
      <c r="O100">
        <v>9</v>
      </c>
      <c r="P100">
        <v>6</v>
      </c>
      <c r="Q100">
        <v>11</v>
      </c>
      <c r="R100">
        <v>2</v>
      </c>
    </row>
    <row r="101" spans="15:18" x14ac:dyDescent="0.3">
      <c r="O101">
        <v>11</v>
      </c>
      <c r="P101">
        <v>11</v>
      </c>
      <c r="Q101">
        <v>12</v>
      </c>
      <c r="R101">
        <v>7</v>
      </c>
    </row>
    <row r="102" spans="15:18" x14ac:dyDescent="0.3">
      <c r="O102">
        <v>12</v>
      </c>
      <c r="P102">
        <v>11</v>
      </c>
      <c r="Q102">
        <v>4</v>
      </c>
      <c r="R102">
        <v>7</v>
      </c>
    </row>
    <row r="103" spans="15:18" x14ac:dyDescent="0.3">
      <c r="O103">
        <v>8</v>
      </c>
      <c r="P103">
        <v>6</v>
      </c>
      <c r="Q103">
        <v>7</v>
      </c>
      <c r="R103">
        <v>12</v>
      </c>
    </row>
    <row r="104" spans="15:18" x14ac:dyDescent="0.3">
      <c r="O104">
        <v>12</v>
      </c>
      <c r="P104">
        <v>6</v>
      </c>
      <c r="Q104">
        <v>7</v>
      </c>
      <c r="R104">
        <v>7</v>
      </c>
    </row>
    <row r="105" spans="15:18" x14ac:dyDescent="0.3">
      <c r="O105">
        <v>11</v>
      </c>
      <c r="P105">
        <v>7</v>
      </c>
      <c r="Q105">
        <v>6</v>
      </c>
      <c r="R105">
        <v>8</v>
      </c>
    </row>
    <row r="106" spans="15:18" x14ac:dyDescent="0.3">
      <c r="O106">
        <v>12</v>
      </c>
      <c r="P106">
        <v>7</v>
      </c>
      <c r="Q106">
        <v>9</v>
      </c>
      <c r="R106">
        <v>8</v>
      </c>
    </row>
    <row r="107" spans="15:18" x14ac:dyDescent="0.3">
      <c r="O107">
        <v>11</v>
      </c>
      <c r="P107">
        <v>7</v>
      </c>
      <c r="Q107">
        <v>7</v>
      </c>
      <c r="R107">
        <v>7</v>
      </c>
    </row>
    <row r="108" spans="15:18" x14ac:dyDescent="0.3">
      <c r="O108">
        <v>11</v>
      </c>
      <c r="P108">
        <v>7</v>
      </c>
      <c r="Q108">
        <v>2</v>
      </c>
      <c r="R108">
        <v>7</v>
      </c>
    </row>
    <row r="109" spans="15:18" x14ac:dyDescent="0.3">
      <c r="O109">
        <v>0</v>
      </c>
      <c r="P109">
        <v>7</v>
      </c>
      <c r="Q109">
        <v>7</v>
      </c>
      <c r="R109">
        <v>12</v>
      </c>
    </row>
    <row r="110" spans="15:18" x14ac:dyDescent="0.3">
      <c r="O110">
        <v>11</v>
      </c>
      <c r="P110">
        <v>7</v>
      </c>
      <c r="Q110">
        <v>8</v>
      </c>
      <c r="R110">
        <v>11</v>
      </c>
    </row>
    <row r="111" spans="15:18" x14ac:dyDescent="0.3">
      <c r="O111">
        <v>7</v>
      </c>
      <c r="P111">
        <v>7</v>
      </c>
      <c r="Q111">
        <v>9</v>
      </c>
      <c r="R111">
        <v>11</v>
      </c>
    </row>
    <row r="112" spans="15:18" x14ac:dyDescent="0.3">
      <c r="O112">
        <v>11</v>
      </c>
      <c r="P112">
        <v>4</v>
      </c>
      <c r="Q112">
        <v>8</v>
      </c>
      <c r="R112">
        <v>8</v>
      </c>
    </row>
    <row r="113" spans="15:18" x14ac:dyDescent="0.3">
      <c r="O113">
        <v>8</v>
      </c>
      <c r="P113">
        <v>8</v>
      </c>
      <c r="Q113">
        <v>7</v>
      </c>
      <c r="R113">
        <v>7</v>
      </c>
    </row>
    <row r="114" spans="15:18" x14ac:dyDescent="0.3">
      <c r="O114">
        <v>11</v>
      </c>
      <c r="P114">
        <v>6</v>
      </c>
      <c r="Q114">
        <v>9</v>
      </c>
      <c r="R114">
        <v>11</v>
      </c>
    </row>
    <row r="115" spans="15:18" x14ac:dyDescent="0.3">
      <c r="O115">
        <v>12</v>
      </c>
      <c r="P115">
        <v>7</v>
      </c>
      <c r="Q115">
        <v>11</v>
      </c>
      <c r="R115">
        <v>7</v>
      </c>
    </row>
    <row r="116" spans="15:18" x14ac:dyDescent="0.3">
      <c r="O116">
        <v>7</v>
      </c>
      <c r="P116">
        <v>8</v>
      </c>
      <c r="Q116">
        <v>4</v>
      </c>
      <c r="R116">
        <v>8</v>
      </c>
    </row>
    <row r="117" spans="15:18" x14ac:dyDescent="0.3">
      <c r="O117">
        <v>6</v>
      </c>
      <c r="P117">
        <v>6</v>
      </c>
      <c r="Q117">
        <v>4</v>
      </c>
      <c r="R117">
        <v>7</v>
      </c>
    </row>
    <row r="118" spans="15:18" x14ac:dyDescent="0.3">
      <c r="O118">
        <v>12</v>
      </c>
      <c r="P118">
        <v>7</v>
      </c>
      <c r="Q118">
        <v>7</v>
      </c>
      <c r="R118">
        <v>5</v>
      </c>
    </row>
    <row r="119" spans="15:18" x14ac:dyDescent="0.3">
      <c r="O119">
        <v>10</v>
      </c>
      <c r="P119">
        <v>8</v>
      </c>
      <c r="Q119">
        <v>8</v>
      </c>
      <c r="R119">
        <v>11</v>
      </c>
    </row>
    <row r="120" spans="15:18" x14ac:dyDescent="0.3">
      <c r="O120">
        <v>11</v>
      </c>
      <c r="P120">
        <v>8</v>
      </c>
      <c r="Q120">
        <v>7</v>
      </c>
      <c r="R120">
        <v>13</v>
      </c>
    </row>
    <row r="121" spans="15:18" x14ac:dyDescent="0.3">
      <c r="O121">
        <v>10</v>
      </c>
      <c r="P121">
        <v>8</v>
      </c>
      <c r="Q121">
        <v>7</v>
      </c>
      <c r="R121">
        <v>10</v>
      </c>
    </row>
    <row r="122" spans="15:18" x14ac:dyDescent="0.3">
      <c r="O122">
        <v>11</v>
      </c>
      <c r="P122">
        <v>11</v>
      </c>
      <c r="Q122">
        <v>9</v>
      </c>
      <c r="R122">
        <v>9</v>
      </c>
    </row>
    <row r="123" spans="15:18" x14ac:dyDescent="0.3">
      <c r="O123">
        <v>7</v>
      </c>
      <c r="P123">
        <v>8</v>
      </c>
      <c r="Q123">
        <v>1</v>
      </c>
      <c r="R123">
        <v>7</v>
      </c>
    </row>
    <row r="124" spans="15:18" x14ac:dyDescent="0.3">
      <c r="O124">
        <v>11</v>
      </c>
      <c r="P124">
        <v>8</v>
      </c>
      <c r="Q124">
        <v>1</v>
      </c>
      <c r="R124">
        <v>7</v>
      </c>
    </row>
    <row r="125" spans="15:18" x14ac:dyDescent="0.3">
      <c r="O125">
        <v>11</v>
      </c>
      <c r="P125">
        <v>10</v>
      </c>
      <c r="Q125">
        <v>7</v>
      </c>
      <c r="R125">
        <v>11</v>
      </c>
    </row>
    <row r="126" spans="15:18" x14ac:dyDescent="0.3">
      <c r="O126">
        <v>12</v>
      </c>
      <c r="P126">
        <v>10</v>
      </c>
      <c r="Q126">
        <v>6</v>
      </c>
      <c r="R126">
        <v>7</v>
      </c>
    </row>
    <row r="127" spans="15:18" x14ac:dyDescent="0.3">
      <c r="O127">
        <v>8</v>
      </c>
      <c r="P127">
        <v>8</v>
      </c>
      <c r="Q127">
        <v>7</v>
      </c>
      <c r="R127">
        <v>7</v>
      </c>
    </row>
    <row r="128" spans="15:18" x14ac:dyDescent="0.3">
      <c r="O128">
        <v>11</v>
      </c>
      <c r="P128">
        <v>8</v>
      </c>
      <c r="Q128">
        <v>8</v>
      </c>
      <c r="R128">
        <v>11</v>
      </c>
    </row>
    <row r="129" spans="15:18" x14ac:dyDescent="0.3">
      <c r="O129">
        <v>7</v>
      </c>
      <c r="P129">
        <v>10</v>
      </c>
      <c r="Q129">
        <v>7</v>
      </c>
      <c r="R129">
        <v>2</v>
      </c>
    </row>
    <row r="130" spans="15:18" x14ac:dyDescent="0.3">
      <c r="O130">
        <v>5</v>
      </c>
      <c r="P130">
        <v>11</v>
      </c>
      <c r="Q130">
        <v>7</v>
      </c>
      <c r="R130">
        <v>8</v>
      </c>
    </row>
    <row r="131" spans="15:18" x14ac:dyDescent="0.3">
      <c r="O131">
        <v>11</v>
      </c>
      <c r="P131">
        <v>11</v>
      </c>
      <c r="Q131">
        <v>11</v>
      </c>
      <c r="R131">
        <v>7</v>
      </c>
    </row>
    <row r="132" spans="15:18" x14ac:dyDescent="0.3">
      <c r="O132">
        <v>11</v>
      </c>
      <c r="P132">
        <v>7</v>
      </c>
      <c r="Q132">
        <v>7</v>
      </c>
      <c r="R132">
        <v>8</v>
      </c>
    </row>
    <row r="133" spans="15:18" x14ac:dyDescent="0.3">
      <c r="O133">
        <v>12</v>
      </c>
      <c r="P133">
        <v>11</v>
      </c>
      <c r="Q133">
        <v>5</v>
      </c>
      <c r="R133">
        <v>6</v>
      </c>
    </row>
    <row r="134" spans="15:18" x14ac:dyDescent="0.3">
      <c r="O134">
        <v>7</v>
      </c>
      <c r="P134">
        <v>12</v>
      </c>
      <c r="Q134">
        <v>8</v>
      </c>
      <c r="R134">
        <v>4</v>
      </c>
    </row>
    <row r="135" spans="15:18" x14ac:dyDescent="0.3">
      <c r="O135">
        <v>8</v>
      </c>
      <c r="P135">
        <v>12</v>
      </c>
      <c r="Q135">
        <v>9</v>
      </c>
      <c r="R135">
        <v>8</v>
      </c>
    </row>
    <row r="136" spans="15:18" x14ac:dyDescent="0.3">
      <c r="O136">
        <v>8</v>
      </c>
      <c r="P136">
        <v>7</v>
      </c>
      <c r="Q136">
        <v>3</v>
      </c>
      <c r="R136">
        <v>7</v>
      </c>
    </row>
    <row r="137" spans="15:18" x14ac:dyDescent="0.3">
      <c r="O137">
        <v>12</v>
      </c>
      <c r="P137">
        <v>7</v>
      </c>
      <c r="Q137">
        <v>10</v>
      </c>
      <c r="R137">
        <v>6</v>
      </c>
    </row>
    <row r="138" spans="15:18" x14ac:dyDescent="0.3">
      <c r="O138">
        <v>9</v>
      </c>
      <c r="P138">
        <v>7</v>
      </c>
      <c r="Q138">
        <v>11</v>
      </c>
      <c r="R138">
        <v>12</v>
      </c>
    </row>
    <row r="139" spans="15:18" x14ac:dyDescent="0.3">
      <c r="O139">
        <v>11</v>
      </c>
      <c r="P139">
        <v>7</v>
      </c>
      <c r="Q139">
        <v>8</v>
      </c>
      <c r="R139">
        <v>12</v>
      </c>
    </row>
    <row r="140" spans="15:18" x14ac:dyDescent="0.3">
      <c r="O140">
        <v>11</v>
      </c>
      <c r="P140">
        <v>6</v>
      </c>
      <c r="Q140">
        <v>8</v>
      </c>
      <c r="R140">
        <v>11</v>
      </c>
    </row>
    <row r="141" spans="15:18" x14ac:dyDescent="0.3">
      <c r="O141">
        <v>8</v>
      </c>
      <c r="P141">
        <v>8</v>
      </c>
      <c r="Q141">
        <v>11</v>
      </c>
      <c r="R141">
        <v>8</v>
      </c>
    </row>
    <row r="142" spans="15:18" x14ac:dyDescent="0.3">
      <c r="O142">
        <v>14</v>
      </c>
      <c r="P142">
        <v>7</v>
      </c>
      <c r="Q142">
        <v>6</v>
      </c>
      <c r="R142">
        <v>11</v>
      </c>
    </row>
    <row r="143" spans="15:18" x14ac:dyDescent="0.3">
      <c r="O143">
        <v>12</v>
      </c>
      <c r="P143">
        <v>3</v>
      </c>
      <c r="Q143">
        <v>2</v>
      </c>
      <c r="R143">
        <v>12</v>
      </c>
    </row>
    <row r="144" spans="15:18" x14ac:dyDescent="0.3">
      <c r="O144">
        <v>8</v>
      </c>
      <c r="P144">
        <v>9</v>
      </c>
      <c r="Q144">
        <v>7</v>
      </c>
      <c r="R144">
        <v>5</v>
      </c>
    </row>
    <row r="145" spans="15:18" x14ac:dyDescent="0.3">
      <c r="O145">
        <v>7</v>
      </c>
      <c r="P145">
        <v>7</v>
      </c>
      <c r="Q145">
        <v>2</v>
      </c>
      <c r="R145">
        <v>7</v>
      </c>
    </row>
    <row r="146" spans="15:18" x14ac:dyDescent="0.3">
      <c r="O146">
        <v>8</v>
      </c>
      <c r="P146">
        <v>8</v>
      </c>
      <c r="Q146">
        <v>7</v>
      </c>
      <c r="R146">
        <v>10</v>
      </c>
    </row>
    <row r="147" spans="15:18" x14ac:dyDescent="0.3">
      <c r="O147">
        <v>5</v>
      </c>
      <c r="P147">
        <v>8</v>
      </c>
      <c r="Q147">
        <v>8</v>
      </c>
      <c r="R147">
        <v>11</v>
      </c>
    </row>
    <row r="148" spans="15:18" x14ac:dyDescent="0.3">
      <c r="O148">
        <v>12</v>
      </c>
      <c r="P148">
        <v>7</v>
      </c>
      <c r="Q148">
        <v>11</v>
      </c>
      <c r="R148">
        <v>2</v>
      </c>
    </row>
    <row r="149" spans="15:18" x14ac:dyDescent="0.3">
      <c r="O149">
        <v>7</v>
      </c>
      <c r="P149">
        <v>9</v>
      </c>
      <c r="Q149">
        <v>8</v>
      </c>
      <c r="R149">
        <v>7</v>
      </c>
    </row>
    <row r="150" spans="15:18" x14ac:dyDescent="0.3">
      <c r="O150">
        <v>11</v>
      </c>
      <c r="P150">
        <v>8</v>
      </c>
      <c r="Q150">
        <v>7</v>
      </c>
      <c r="R150">
        <v>7</v>
      </c>
    </row>
    <row r="151" spans="15:18" x14ac:dyDescent="0.3">
      <c r="O151">
        <v>11</v>
      </c>
      <c r="P151">
        <v>8</v>
      </c>
      <c r="Q151">
        <v>7</v>
      </c>
      <c r="R151">
        <v>8</v>
      </c>
    </row>
    <row r="152" spans="15:18" x14ac:dyDescent="0.3">
      <c r="O152">
        <v>8</v>
      </c>
      <c r="P152">
        <v>6</v>
      </c>
      <c r="Q152">
        <v>8</v>
      </c>
      <c r="R152">
        <v>11</v>
      </c>
    </row>
    <row r="153" spans="15:18" x14ac:dyDescent="0.3">
      <c r="O153">
        <v>11</v>
      </c>
      <c r="P153">
        <v>7</v>
      </c>
      <c r="Q153">
        <v>7</v>
      </c>
      <c r="R153">
        <v>10</v>
      </c>
    </row>
    <row r="154" spans="15:18" x14ac:dyDescent="0.3">
      <c r="O154">
        <v>7</v>
      </c>
      <c r="P154">
        <v>8</v>
      </c>
      <c r="Q154">
        <v>9</v>
      </c>
      <c r="R154">
        <v>7</v>
      </c>
    </row>
    <row r="155" spans="15:18" x14ac:dyDescent="0.3">
      <c r="O155">
        <v>2</v>
      </c>
      <c r="P155">
        <v>13</v>
      </c>
      <c r="Q155">
        <v>10</v>
      </c>
      <c r="R155">
        <v>8</v>
      </c>
    </row>
    <row r="156" spans="15:18" x14ac:dyDescent="0.3">
      <c r="O156">
        <v>7</v>
      </c>
      <c r="P156">
        <v>10</v>
      </c>
      <c r="Q156">
        <v>7</v>
      </c>
      <c r="R156">
        <v>11</v>
      </c>
    </row>
    <row r="157" spans="15:18" x14ac:dyDescent="0.3">
      <c r="O157">
        <v>0</v>
      </c>
      <c r="P157">
        <v>12</v>
      </c>
      <c r="Q157">
        <v>7</v>
      </c>
      <c r="R157">
        <v>7</v>
      </c>
    </row>
    <row r="158" spans="15:18" x14ac:dyDescent="0.3">
      <c r="O158">
        <v>7</v>
      </c>
      <c r="P158">
        <v>7</v>
      </c>
      <c r="Q158">
        <v>6</v>
      </c>
      <c r="R158">
        <v>7</v>
      </c>
    </row>
    <row r="159" spans="15:18" x14ac:dyDescent="0.3">
      <c r="O159">
        <v>7</v>
      </c>
      <c r="P159">
        <v>11</v>
      </c>
      <c r="Q159">
        <v>5</v>
      </c>
      <c r="R159">
        <v>11</v>
      </c>
    </row>
    <row r="160" spans="15:18" x14ac:dyDescent="0.3">
      <c r="O160">
        <v>11</v>
      </c>
      <c r="P160">
        <v>7</v>
      </c>
      <c r="Q160">
        <v>4</v>
      </c>
      <c r="R160">
        <v>7</v>
      </c>
    </row>
    <row r="161" spans="15:18" x14ac:dyDescent="0.3">
      <c r="O161">
        <v>11</v>
      </c>
      <c r="P161">
        <v>8</v>
      </c>
      <c r="Q161">
        <v>7</v>
      </c>
      <c r="R161">
        <v>10</v>
      </c>
    </row>
    <row r="162" spans="15:18" x14ac:dyDescent="0.3">
      <c r="O162">
        <v>11</v>
      </c>
      <c r="P162">
        <v>6</v>
      </c>
      <c r="Q162">
        <v>1</v>
      </c>
      <c r="R162">
        <v>7</v>
      </c>
    </row>
    <row r="163" spans="15:18" x14ac:dyDescent="0.3">
      <c r="O163">
        <v>6</v>
      </c>
      <c r="P163">
        <v>11</v>
      </c>
      <c r="Q163">
        <v>8</v>
      </c>
      <c r="R163">
        <v>10</v>
      </c>
    </row>
    <row r="164" spans="15:18" x14ac:dyDescent="0.3">
      <c r="O164">
        <v>8</v>
      </c>
      <c r="P164">
        <v>11</v>
      </c>
      <c r="Q164">
        <v>2</v>
      </c>
      <c r="R164">
        <v>8</v>
      </c>
    </row>
    <row r="165" spans="15:18" x14ac:dyDescent="0.3">
      <c r="O165">
        <v>12</v>
      </c>
      <c r="P165">
        <v>11</v>
      </c>
      <c r="Q165">
        <v>8</v>
      </c>
      <c r="R165">
        <v>8</v>
      </c>
    </row>
    <row r="166" spans="15:18" x14ac:dyDescent="0.3">
      <c r="O166">
        <v>11</v>
      </c>
      <c r="P166">
        <v>7</v>
      </c>
      <c r="Q166">
        <v>8</v>
      </c>
      <c r="R166">
        <v>13</v>
      </c>
    </row>
    <row r="167" spans="15:18" x14ac:dyDescent="0.3">
      <c r="O167">
        <v>11</v>
      </c>
      <c r="P167">
        <v>10</v>
      </c>
      <c r="Q167">
        <v>8</v>
      </c>
      <c r="R167">
        <v>9</v>
      </c>
    </row>
    <row r="168" spans="15:18" x14ac:dyDescent="0.3">
      <c r="O168">
        <v>12</v>
      </c>
      <c r="P168">
        <v>7</v>
      </c>
      <c r="Q168">
        <v>9</v>
      </c>
      <c r="R168">
        <v>12</v>
      </c>
    </row>
    <row r="169" spans="15:18" x14ac:dyDescent="0.3">
      <c r="O169">
        <v>7</v>
      </c>
      <c r="P169">
        <v>7</v>
      </c>
      <c r="Q169">
        <v>11</v>
      </c>
      <c r="R169">
        <v>12</v>
      </c>
    </row>
    <row r="170" spans="15:18" x14ac:dyDescent="0.3">
      <c r="O170">
        <v>11</v>
      </c>
      <c r="P170">
        <v>12</v>
      </c>
      <c r="Q170">
        <v>12</v>
      </c>
      <c r="R170">
        <v>7</v>
      </c>
    </row>
    <row r="171" spans="15:18" x14ac:dyDescent="0.3">
      <c r="O171">
        <v>8</v>
      </c>
      <c r="P171">
        <v>3</v>
      </c>
      <c r="Q171">
        <v>7</v>
      </c>
      <c r="R171">
        <v>8</v>
      </c>
    </row>
    <row r="172" spans="15:18" x14ac:dyDescent="0.3">
      <c r="O172">
        <v>11</v>
      </c>
      <c r="P172">
        <v>11</v>
      </c>
      <c r="Q172">
        <v>8</v>
      </c>
      <c r="R172">
        <v>2</v>
      </c>
    </row>
    <row r="173" spans="15:18" x14ac:dyDescent="0.3">
      <c r="O173">
        <v>7</v>
      </c>
      <c r="P173">
        <v>8</v>
      </c>
      <c r="Q173">
        <v>6</v>
      </c>
      <c r="R173">
        <v>7</v>
      </c>
    </row>
    <row r="174" spans="15:18" x14ac:dyDescent="0.3">
      <c r="O174">
        <v>8</v>
      </c>
      <c r="P174">
        <v>3</v>
      </c>
      <c r="Q174">
        <v>8</v>
      </c>
      <c r="R174">
        <v>8</v>
      </c>
    </row>
    <row r="175" spans="15:18" x14ac:dyDescent="0.3">
      <c r="O175">
        <v>11</v>
      </c>
      <c r="P175">
        <v>11</v>
      </c>
      <c r="Q175">
        <v>12</v>
      </c>
      <c r="R175">
        <v>11</v>
      </c>
    </row>
    <row r="176" spans="15:18" x14ac:dyDescent="0.3">
      <c r="O176">
        <v>11</v>
      </c>
      <c r="P176">
        <v>7</v>
      </c>
      <c r="Q176">
        <v>11</v>
      </c>
      <c r="R176">
        <v>11</v>
      </c>
    </row>
    <row r="177" spans="15:18" x14ac:dyDescent="0.3">
      <c r="O177">
        <v>7</v>
      </c>
      <c r="P177">
        <v>5</v>
      </c>
      <c r="Q177">
        <v>7</v>
      </c>
      <c r="R177">
        <v>12</v>
      </c>
    </row>
    <row r="178" spans="15:18" x14ac:dyDescent="0.3">
      <c r="O178">
        <v>8</v>
      </c>
      <c r="P178">
        <v>7</v>
      </c>
      <c r="Q178">
        <v>7</v>
      </c>
      <c r="R178">
        <v>7</v>
      </c>
    </row>
    <row r="179" spans="15:18" x14ac:dyDescent="0.3">
      <c r="O179">
        <v>3</v>
      </c>
      <c r="P179">
        <v>9</v>
      </c>
      <c r="Q179">
        <v>7</v>
      </c>
      <c r="R179">
        <v>11</v>
      </c>
    </row>
    <row r="180" spans="15:18" x14ac:dyDescent="0.3">
      <c r="O180">
        <v>7</v>
      </c>
      <c r="P180">
        <v>7</v>
      </c>
      <c r="Q180">
        <v>8</v>
      </c>
      <c r="R180">
        <v>8</v>
      </c>
    </row>
    <row r="181" spans="15:18" x14ac:dyDescent="0.3">
      <c r="O181">
        <v>12</v>
      </c>
      <c r="P181">
        <v>8</v>
      </c>
      <c r="Q181">
        <v>10</v>
      </c>
      <c r="R181">
        <v>7</v>
      </c>
    </row>
    <row r="182" spans="15:18" x14ac:dyDescent="0.3">
      <c r="O182">
        <v>11</v>
      </c>
      <c r="P182">
        <v>8</v>
      </c>
      <c r="Q182">
        <v>7</v>
      </c>
      <c r="R182">
        <v>7</v>
      </c>
    </row>
    <row r="183" spans="15:18" x14ac:dyDescent="0.3">
      <c r="O183">
        <v>11</v>
      </c>
      <c r="P183">
        <v>7</v>
      </c>
      <c r="Q183">
        <v>8</v>
      </c>
      <c r="R183">
        <v>8</v>
      </c>
    </row>
    <row r="184" spans="15:18" x14ac:dyDescent="0.3">
      <c r="O184">
        <v>11</v>
      </c>
      <c r="P184">
        <v>3</v>
      </c>
      <c r="Q184">
        <v>0</v>
      </c>
      <c r="R184">
        <v>8</v>
      </c>
    </row>
    <row r="185" spans="15:18" x14ac:dyDescent="0.3">
      <c r="O185">
        <v>11</v>
      </c>
      <c r="P185">
        <v>7</v>
      </c>
      <c r="Q185">
        <v>7</v>
      </c>
      <c r="R185">
        <v>8</v>
      </c>
    </row>
    <row r="186" spans="15:18" x14ac:dyDescent="0.3">
      <c r="O186">
        <v>11</v>
      </c>
      <c r="P186">
        <v>6</v>
      </c>
      <c r="Q186">
        <v>7</v>
      </c>
      <c r="R186">
        <v>8</v>
      </c>
    </row>
    <row r="187" spans="15:18" x14ac:dyDescent="0.3">
      <c r="O187">
        <v>11</v>
      </c>
      <c r="P187">
        <v>8</v>
      </c>
      <c r="Q187">
        <v>2</v>
      </c>
      <c r="R187">
        <v>12</v>
      </c>
    </row>
    <row r="188" spans="15:18" x14ac:dyDescent="0.3">
      <c r="O188">
        <v>8</v>
      </c>
      <c r="P188">
        <v>10</v>
      </c>
      <c r="Q188">
        <v>7</v>
      </c>
      <c r="R188">
        <v>7</v>
      </c>
    </row>
    <row r="189" spans="15:18" x14ac:dyDescent="0.3">
      <c r="O189">
        <v>11</v>
      </c>
      <c r="P189">
        <v>11</v>
      </c>
      <c r="Q189">
        <v>11</v>
      </c>
      <c r="R189">
        <v>12</v>
      </c>
    </row>
    <row r="190" spans="15:18" x14ac:dyDescent="0.3">
      <c r="O190">
        <v>7</v>
      </c>
      <c r="P190">
        <v>9</v>
      </c>
      <c r="Q190">
        <v>4</v>
      </c>
      <c r="R190">
        <v>7</v>
      </c>
    </row>
    <row r="191" spans="15:18" x14ac:dyDescent="0.3">
      <c r="O191">
        <v>14</v>
      </c>
      <c r="P191">
        <v>6</v>
      </c>
      <c r="Q191">
        <v>10</v>
      </c>
      <c r="R191">
        <v>6</v>
      </c>
    </row>
    <row r="192" spans="15:18" x14ac:dyDescent="0.3">
      <c r="O192">
        <v>6</v>
      </c>
      <c r="P192">
        <v>10</v>
      </c>
      <c r="Q192">
        <v>8</v>
      </c>
      <c r="R192">
        <v>3</v>
      </c>
    </row>
    <row r="193" spans="15:18" x14ac:dyDescent="0.3">
      <c r="O193">
        <v>8</v>
      </c>
      <c r="P193">
        <v>7</v>
      </c>
      <c r="Q193">
        <v>7</v>
      </c>
      <c r="R193">
        <v>9</v>
      </c>
    </row>
    <row r="194" spans="15:18" x14ac:dyDescent="0.3">
      <c r="O194">
        <v>11</v>
      </c>
      <c r="P194">
        <v>5</v>
      </c>
      <c r="Q194">
        <v>7</v>
      </c>
      <c r="R194">
        <v>11</v>
      </c>
    </row>
    <row r="195" spans="15:18" x14ac:dyDescent="0.3">
      <c r="O195">
        <v>12</v>
      </c>
      <c r="P195">
        <v>7</v>
      </c>
      <c r="Q195">
        <v>6</v>
      </c>
      <c r="R195">
        <v>7</v>
      </c>
    </row>
    <row r="196" spans="15:18" x14ac:dyDescent="0.3">
      <c r="O196">
        <v>8</v>
      </c>
      <c r="P196">
        <v>6</v>
      </c>
      <c r="Q196">
        <v>10</v>
      </c>
      <c r="R196">
        <v>1</v>
      </c>
    </row>
    <row r="197" spans="15:18" x14ac:dyDescent="0.3">
      <c r="O197">
        <v>7</v>
      </c>
      <c r="P197">
        <v>4</v>
      </c>
      <c r="Q197">
        <v>7</v>
      </c>
      <c r="R197">
        <v>5</v>
      </c>
    </row>
    <row r="198" spans="15:18" x14ac:dyDescent="0.3">
      <c r="O198">
        <v>11</v>
      </c>
      <c r="P198">
        <v>12</v>
      </c>
      <c r="Q198">
        <v>5</v>
      </c>
      <c r="R198">
        <v>8</v>
      </c>
    </row>
    <row r="199" spans="15:18" x14ac:dyDescent="0.3">
      <c r="O199">
        <v>12</v>
      </c>
      <c r="P199">
        <v>7</v>
      </c>
      <c r="Q199">
        <v>4</v>
      </c>
      <c r="R199">
        <v>8</v>
      </c>
    </row>
    <row r="200" spans="15:18" x14ac:dyDescent="0.3">
      <c r="O200">
        <v>14</v>
      </c>
      <c r="P200">
        <v>8</v>
      </c>
      <c r="Q200">
        <v>7</v>
      </c>
      <c r="R200">
        <v>7</v>
      </c>
    </row>
    <row r="201" spans="15:18" x14ac:dyDescent="0.3">
      <c r="O201">
        <v>8</v>
      </c>
      <c r="P201">
        <v>11</v>
      </c>
      <c r="Q201">
        <v>6</v>
      </c>
      <c r="R201">
        <v>5</v>
      </c>
    </row>
    <row r="202" spans="15:18" x14ac:dyDescent="0.3">
      <c r="O202">
        <v>11</v>
      </c>
      <c r="P202">
        <v>7</v>
      </c>
      <c r="Q202">
        <v>1</v>
      </c>
      <c r="R202">
        <v>11</v>
      </c>
    </row>
    <row r="203" spans="15:18" x14ac:dyDescent="0.3">
      <c r="O203">
        <v>12</v>
      </c>
      <c r="P203">
        <v>10</v>
      </c>
      <c r="Q203">
        <v>0</v>
      </c>
      <c r="R203">
        <v>7</v>
      </c>
    </row>
    <row r="204" spans="15:18" x14ac:dyDescent="0.3">
      <c r="O204">
        <v>12</v>
      </c>
      <c r="P204">
        <v>7</v>
      </c>
      <c r="Q204">
        <v>7</v>
      </c>
      <c r="R204">
        <v>8</v>
      </c>
    </row>
    <row r="205" spans="15:18" x14ac:dyDescent="0.3">
      <c r="O205">
        <v>5</v>
      </c>
      <c r="P205">
        <v>8</v>
      </c>
      <c r="Q205">
        <v>5</v>
      </c>
      <c r="R205">
        <v>8</v>
      </c>
    </row>
    <row r="206" spans="15:18" x14ac:dyDescent="0.3">
      <c r="O206">
        <v>8</v>
      </c>
      <c r="P206">
        <v>12</v>
      </c>
      <c r="Q206">
        <v>7</v>
      </c>
      <c r="R206">
        <v>11</v>
      </c>
    </row>
    <row r="207" spans="15:18" x14ac:dyDescent="0.3">
      <c r="O207">
        <v>6</v>
      </c>
      <c r="P207">
        <v>7</v>
      </c>
      <c r="Q207">
        <v>10</v>
      </c>
      <c r="R207">
        <v>7</v>
      </c>
    </row>
    <row r="208" spans="15:18" x14ac:dyDescent="0.3">
      <c r="O208">
        <v>8</v>
      </c>
      <c r="P208">
        <v>9</v>
      </c>
      <c r="Q208">
        <v>7</v>
      </c>
      <c r="R208">
        <v>7</v>
      </c>
    </row>
    <row r="209" spans="15:18" x14ac:dyDescent="0.3">
      <c r="O209">
        <v>10</v>
      </c>
      <c r="P209">
        <v>11</v>
      </c>
      <c r="Q209">
        <v>11</v>
      </c>
      <c r="R209">
        <v>8</v>
      </c>
    </row>
    <row r="210" spans="15:18" x14ac:dyDescent="0.3">
      <c r="O210">
        <v>11</v>
      </c>
      <c r="P210">
        <v>7</v>
      </c>
      <c r="Q210">
        <v>6</v>
      </c>
      <c r="R210">
        <v>11</v>
      </c>
    </row>
    <row r="211" spans="15:18" x14ac:dyDescent="0.3">
      <c r="O211">
        <v>0</v>
      </c>
      <c r="P211">
        <v>9</v>
      </c>
      <c r="Q211">
        <v>5</v>
      </c>
      <c r="R211">
        <v>6</v>
      </c>
    </row>
    <row r="212" spans="15:18" x14ac:dyDescent="0.3">
      <c r="O212">
        <v>11</v>
      </c>
      <c r="P212">
        <v>10</v>
      </c>
      <c r="Q212">
        <v>8</v>
      </c>
      <c r="R212">
        <v>12</v>
      </c>
    </row>
    <row r="213" spans="15:18" x14ac:dyDescent="0.3">
      <c r="O213">
        <v>11</v>
      </c>
      <c r="P213">
        <v>6</v>
      </c>
      <c r="Q213">
        <v>6</v>
      </c>
      <c r="R213">
        <v>10</v>
      </c>
    </row>
    <row r="214" spans="15:18" x14ac:dyDescent="0.3">
      <c r="O214">
        <v>5</v>
      </c>
      <c r="P214">
        <v>2</v>
      </c>
      <c r="Q214">
        <v>2</v>
      </c>
      <c r="R214">
        <v>10</v>
      </c>
    </row>
    <row r="215" spans="15:18" x14ac:dyDescent="0.3">
      <c r="O215">
        <v>7</v>
      </c>
      <c r="P215">
        <v>8</v>
      </c>
      <c r="Q215">
        <v>7</v>
      </c>
      <c r="R215">
        <v>7</v>
      </c>
    </row>
    <row r="216" spans="15:18" x14ac:dyDescent="0.3">
      <c r="O216">
        <v>11</v>
      </c>
      <c r="P216">
        <v>7</v>
      </c>
      <c r="Q216">
        <v>7</v>
      </c>
      <c r="R216">
        <v>7</v>
      </c>
    </row>
    <row r="217" spans="15:18" x14ac:dyDescent="0.3">
      <c r="O217">
        <v>8</v>
      </c>
      <c r="P217">
        <v>6</v>
      </c>
      <c r="Q217">
        <v>7</v>
      </c>
      <c r="R217">
        <v>8</v>
      </c>
    </row>
    <row r="218" spans="15:18" x14ac:dyDescent="0.3">
      <c r="O218">
        <v>11</v>
      </c>
      <c r="P218">
        <v>8</v>
      </c>
      <c r="Q218">
        <v>8</v>
      </c>
      <c r="R218">
        <v>6</v>
      </c>
    </row>
    <row r="219" spans="15:18" x14ac:dyDescent="0.3">
      <c r="O219">
        <v>11</v>
      </c>
      <c r="P219">
        <v>10</v>
      </c>
      <c r="Q219">
        <v>7</v>
      </c>
      <c r="R219">
        <v>11</v>
      </c>
    </row>
    <row r="220" spans="15:18" x14ac:dyDescent="0.3">
      <c r="O220">
        <v>11</v>
      </c>
      <c r="P220">
        <v>9</v>
      </c>
      <c r="Q220">
        <v>14</v>
      </c>
      <c r="R220">
        <v>7</v>
      </c>
    </row>
    <row r="221" spans="15:18" x14ac:dyDescent="0.3">
      <c r="O221">
        <v>7</v>
      </c>
      <c r="P221">
        <v>8</v>
      </c>
      <c r="Q221">
        <v>7</v>
      </c>
      <c r="R221">
        <v>7</v>
      </c>
    </row>
    <row r="222" spans="15:18" x14ac:dyDescent="0.3">
      <c r="O222">
        <v>7</v>
      </c>
      <c r="P222">
        <v>9</v>
      </c>
      <c r="Q222">
        <v>2</v>
      </c>
      <c r="R222">
        <v>6</v>
      </c>
    </row>
    <row r="223" spans="15:18" x14ac:dyDescent="0.3">
      <c r="O223">
        <v>7</v>
      </c>
      <c r="P223">
        <v>6</v>
      </c>
      <c r="Q223">
        <v>7</v>
      </c>
      <c r="R223">
        <v>8</v>
      </c>
    </row>
    <row r="224" spans="15:18" x14ac:dyDescent="0.3">
      <c r="O224">
        <v>6</v>
      </c>
      <c r="P224">
        <v>5</v>
      </c>
      <c r="Q224">
        <v>8</v>
      </c>
      <c r="R224">
        <v>8</v>
      </c>
    </row>
    <row r="225" spans="15:18" x14ac:dyDescent="0.3">
      <c r="O225">
        <v>0</v>
      </c>
      <c r="P225">
        <v>6</v>
      </c>
      <c r="Q225">
        <v>7</v>
      </c>
      <c r="R225">
        <v>11</v>
      </c>
    </row>
    <row r="226" spans="15:18" x14ac:dyDescent="0.3">
      <c r="O226">
        <v>11</v>
      </c>
      <c r="P226">
        <v>5</v>
      </c>
      <c r="Q226">
        <v>7</v>
      </c>
      <c r="R226">
        <v>7</v>
      </c>
    </row>
    <row r="227" spans="15:18" x14ac:dyDescent="0.3">
      <c r="O227">
        <v>14</v>
      </c>
      <c r="P227">
        <v>3</v>
      </c>
      <c r="Q227">
        <v>8</v>
      </c>
      <c r="R227">
        <v>11</v>
      </c>
    </row>
    <row r="228" spans="15:18" x14ac:dyDescent="0.3">
      <c r="O228">
        <v>7</v>
      </c>
      <c r="P228">
        <v>6</v>
      </c>
      <c r="Q228">
        <v>8</v>
      </c>
      <c r="R228">
        <v>11</v>
      </c>
    </row>
    <row r="229" spans="15:18" x14ac:dyDescent="0.3">
      <c r="O229">
        <v>13</v>
      </c>
      <c r="P229">
        <v>7</v>
      </c>
      <c r="Q229">
        <v>6</v>
      </c>
      <c r="R229">
        <v>8</v>
      </c>
    </row>
    <row r="230" spans="15:18" x14ac:dyDescent="0.3">
      <c r="O230">
        <v>7</v>
      </c>
      <c r="P230">
        <v>12</v>
      </c>
      <c r="Q230">
        <v>8</v>
      </c>
      <c r="R230">
        <v>7</v>
      </c>
    </row>
    <row r="231" spans="15:18" x14ac:dyDescent="0.3">
      <c r="O231">
        <v>9</v>
      </c>
      <c r="P231">
        <v>8</v>
      </c>
      <c r="Q231">
        <v>7</v>
      </c>
      <c r="R231">
        <v>11</v>
      </c>
    </row>
    <row r="232" spans="15:18" x14ac:dyDescent="0.3">
      <c r="O232">
        <v>6</v>
      </c>
      <c r="P232">
        <v>9</v>
      </c>
      <c r="Q232">
        <v>10</v>
      </c>
      <c r="R232">
        <v>8</v>
      </c>
    </row>
    <row r="233" spans="15:18" x14ac:dyDescent="0.3">
      <c r="O233">
        <v>8</v>
      </c>
      <c r="P233">
        <v>7</v>
      </c>
      <c r="Q233">
        <v>7</v>
      </c>
      <c r="R233">
        <v>7</v>
      </c>
    </row>
    <row r="234" spans="15:18" x14ac:dyDescent="0.3">
      <c r="O234">
        <v>14</v>
      </c>
      <c r="P234">
        <v>11</v>
      </c>
      <c r="Q234">
        <v>7</v>
      </c>
      <c r="R234">
        <v>8</v>
      </c>
    </row>
    <row r="235" spans="15:18" x14ac:dyDescent="0.3">
      <c r="O235">
        <v>8</v>
      </c>
      <c r="P235">
        <v>6</v>
      </c>
      <c r="Q235">
        <v>7</v>
      </c>
      <c r="R235">
        <v>11</v>
      </c>
    </row>
    <row r="236" spans="15:18" x14ac:dyDescent="0.3">
      <c r="O236">
        <v>7</v>
      </c>
      <c r="P236">
        <v>11</v>
      </c>
      <c r="Q236">
        <v>7</v>
      </c>
      <c r="R236">
        <v>10</v>
      </c>
    </row>
    <row r="237" spans="15:18" x14ac:dyDescent="0.3">
      <c r="O237">
        <v>11</v>
      </c>
      <c r="P237">
        <v>7</v>
      </c>
      <c r="Q237">
        <v>4</v>
      </c>
      <c r="R237">
        <v>7</v>
      </c>
    </row>
    <row r="238" spans="15:18" x14ac:dyDescent="0.3">
      <c r="O238">
        <v>11</v>
      </c>
      <c r="P238">
        <v>7</v>
      </c>
      <c r="Q238">
        <v>7</v>
      </c>
      <c r="R238">
        <v>8</v>
      </c>
    </row>
    <row r="239" spans="15:18" x14ac:dyDescent="0.3">
      <c r="O239">
        <v>11</v>
      </c>
      <c r="P239">
        <v>12</v>
      </c>
      <c r="Q239">
        <v>7</v>
      </c>
      <c r="R239">
        <v>14</v>
      </c>
    </row>
    <row r="240" spans="15:18" x14ac:dyDescent="0.3">
      <c r="O240">
        <v>11</v>
      </c>
      <c r="P240">
        <v>11</v>
      </c>
      <c r="Q240">
        <v>6</v>
      </c>
      <c r="R240">
        <v>6</v>
      </c>
    </row>
    <row r="241" spans="15:18" x14ac:dyDescent="0.3">
      <c r="O241">
        <v>8</v>
      </c>
      <c r="P241">
        <v>8</v>
      </c>
      <c r="Q241">
        <v>7</v>
      </c>
      <c r="R241">
        <v>11</v>
      </c>
    </row>
    <row r="242" spans="15:18" x14ac:dyDescent="0.3">
      <c r="O242">
        <v>8</v>
      </c>
      <c r="P242">
        <v>6</v>
      </c>
      <c r="Q242">
        <v>11</v>
      </c>
      <c r="R242">
        <v>12</v>
      </c>
    </row>
    <row r="243" spans="15:18" x14ac:dyDescent="0.3">
      <c r="O243">
        <v>6</v>
      </c>
      <c r="P243">
        <v>8</v>
      </c>
      <c r="Q243">
        <v>7</v>
      </c>
      <c r="R243">
        <v>14</v>
      </c>
    </row>
    <row r="244" spans="15:18" x14ac:dyDescent="0.3">
      <c r="O244">
        <v>14</v>
      </c>
      <c r="P244">
        <v>7</v>
      </c>
      <c r="Q244">
        <v>7</v>
      </c>
      <c r="R244">
        <v>7</v>
      </c>
    </row>
    <row r="245" spans="15:18" x14ac:dyDescent="0.3">
      <c r="O245">
        <v>8</v>
      </c>
      <c r="P245">
        <v>8</v>
      </c>
      <c r="Q245">
        <v>7</v>
      </c>
      <c r="R245">
        <v>12</v>
      </c>
    </row>
    <row r="246" spans="15:18" x14ac:dyDescent="0.3">
      <c r="O246">
        <v>5</v>
      </c>
      <c r="P246">
        <v>7</v>
      </c>
      <c r="Q246">
        <v>8</v>
      </c>
      <c r="R246">
        <v>7</v>
      </c>
    </row>
    <row r="247" spans="15:18" x14ac:dyDescent="0.3">
      <c r="O247">
        <v>6</v>
      </c>
      <c r="P247">
        <v>7</v>
      </c>
      <c r="Q247">
        <v>7</v>
      </c>
      <c r="R247">
        <v>11</v>
      </c>
    </row>
    <row r="248" spans="15:18" x14ac:dyDescent="0.3">
      <c r="O248">
        <v>12</v>
      </c>
      <c r="P248">
        <v>7</v>
      </c>
      <c r="Q248">
        <v>7</v>
      </c>
      <c r="R248">
        <v>4</v>
      </c>
    </row>
    <row r="249" spans="15:18" x14ac:dyDescent="0.3">
      <c r="O249">
        <v>11</v>
      </c>
      <c r="P249">
        <v>14</v>
      </c>
      <c r="Q249">
        <v>7</v>
      </c>
      <c r="R249">
        <v>11</v>
      </c>
    </row>
    <row r="250" spans="15:18" x14ac:dyDescent="0.3">
      <c r="O250">
        <v>7</v>
      </c>
      <c r="P250">
        <v>3</v>
      </c>
      <c r="Q250">
        <v>5</v>
      </c>
      <c r="R250">
        <v>7</v>
      </c>
    </row>
    <row r="251" spans="15:18" x14ac:dyDescent="0.3">
      <c r="O251">
        <v>8</v>
      </c>
      <c r="P251">
        <v>7</v>
      </c>
      <c r="Q251">
        <v>7</v>
      </c>
      <c r="R251">
        <v>3</v>
      </c>
    </row>
    <row r="252" spans="15:18" x14ac:dyDescent="0.3">
      <c r="O252">
        <v>7</v>
      </c>
      <c r="P252">
        <v>7</v>
      </c>
      <c r="Q252">
        <v>6</v>
      </c>
      <c r="R252">
        <v>12</v>
      </c>
    </row>
    <row r="253" spans="15:18" x14ac:dyDescent="0.3">
      <c r="O253">
        <v>10</v>
      </c>
      <c r="P253">
        <v>11</v>
      </c>
      <c r="Q253">
        <v>3</v>
      </c>
      <c r="R253">
        <v>7</v>
      </c>
    </row>
    <row r="254" spans="15:18" x14ac:dyDescent="0.3">
      <c r="O254">
        <v>8</v>
      </c>
      <c r="P254">
        <v>7</v>
      </c>
      <c r="Q254">
        <v>8</v>
      </c>
      <c r="R254">
        <v>8</v>
      </c>
    </row>
    <row r="255" spans="15:18" x14ac:dyDescent="0.3">
      <c r="O255">
        <v>12</v>
      </c>
      <c r="P255">
        <v>7</v>
      </c>
      <c r="Q255">
        <v>6</v>
      </c>
      <c r="R255">
        <v>7</v>
      </c>
    </row>
    <row r="256" spans="15:18" x14ac:dyDescent="0.3">
      <c r="O256">
        <v>3</v>
      </c>
      <c r="P256">
        <v>5</v>
      </c>
      <c r="Q256">
        <v>6</v>
      </c>
      <c r="R256">
        <v>8</v>
      </c>
    </row>
    <row r="257" spans="15:18" x14ac:dyDescent="0.3">
      <c r="O257">
        <v>7</v>
      </c>
      <c r="P257">
        <v>11</v>
      </c>
      <c r="Q257">
        <v>7</v>
      </c>
      <c r="R257">
        <v>10</v>
      </c>
    </row>
    <row r="258" spans="15:18" x14ac:dyDescent="0.3">
      <c r="O258">
        <v>7</v>
      </c>
      <c r="P258">
        <v>11</v>
      </c>
      <c r="Q258">
        <v>10</v>
      </c>
      <c r="R258">
        <v>6</v>
      </c>
    </row>
    <row r="259" spans="15:18" x14ac:dyDescent="0.3">
      <c r="O259">
        <v>11</v>
      </c>
      <c r="P259">
        <v>7</v>
      </c>
      <c r="Q259">
        <v>11</v>
      </c>
      <c r="R259">
        <v>8</v>
      </c>
    </row>
    <row r="260" spans="15:18" x14ac:dyDescent="0.3">
      <c r="O260">
        <v>7</v>
      </c>
      <c r="P260">
        <v>8</v>
      </c>
      <c r="Q260">
        <v>7</v>
      </c>
      <c r="R260">
        <v>7</v>
      </c>
    </row>
    <row r="261" spans="15:18" x14ac:dyDescent="0.3">
      <c r="O261">
        <v>7</v>
      </c>
      <c r="P261">
        <v>8</v>
      </c>
      <c r="Q261">
        <v>11</v>
      </c>
      <c r="R261">
        <v>12</v>
      </c>
    </row>
    <row r="262" spans="15:18" x14ac:dyDescent="0.3">
      <c r="O262">
        <v>11</v>
      </c>
      <c r="P262">
        <v>8</v>
      </c>
      <c r="Q262">
        <v>7</v>
      </c>
      <c r="R262">
        <v>11</v>
      </c>
    </row>
    <row r="263" spans="15:18" x14ac:dyDescent="0.3">
      <c r="O263">
        <v>7</v>
      </c>
      <c r="P263">
        <v>10</v>
      </c>
      <c r="Q263">
        <v>10</v>
      </c>
      <c r="R263">
        <v>10</v>
      </c>
    </row>
    <row r="264" spans="15:18" x14ac:dyDescent="0.3">
      <c r="O264">
        <v>7</v>
      </c>
      <c r="P264">
        <v>11</v>
      </c>
      <c r="Q264">
        <v>14</v>
      </c>
      <c r="R264">
        <v>11</v>
      </c>
    </row>
    <row r="265" spans="15:18" x14ac:dyDescent="0.3">
      <c r="O265">
        <v>8</v>
      </c>
      <c r="P265">
        <v>7</v>
      </c>
      <c r="Q265">
        <v>4</v>
      </c>
      <c r="R265">
        <v>11</v>
      </c>
    </row>
    <row r="266" spans="15:18" x14ac:dyDescent="0.3">
      <c r="O266">
        <v>7</v>
      </c>
      <c r="P266">
        <v>11</v>
      </c>
      <c r="Q266">
        <v>8</v>
      </c>
      <c r="R266">
        <v>8</v>
      </c>
    </row>
    <row r="267" spans="15:18" x14ac:dyDescent="0.3">
      <c r="O267">
        <v>11</v>
      </c>
      <c r="P267">
        <v>2</v>
      </c>
      <c r="Q267">
        <v>6</v>
      </c>
      <c r="R267">
        <v>7</v>
      </c>
    </row>
    <row r="268" spans="15:18" x14ac:dyDescent="0.3">
      <c r="O268">
        <v>11</v>
      </c>
      <c r="P268">
        <v>10</v>
      </c>
      <c r="Q268">
        <v>8</v>
      </c>
      <c r="R268">
        <v>11</v>
      </c>
    </row>
    <row r="269" spans="15:18" x14ac:dyDescent="0.3">
      <c r="O269">
        <v>8</v>
      </c>
      <c r="P269">
        <v>9</v>
      </c>
      <c r="Q269">
        <v>9</v>
      </c>
      <c r="R269">
        <v>7</v>
      </c>
    </row>
    <row r="270" spans="15:18" x14ac:dyDescent="0.3">
      <c r="O270">
        <v>11</v>
      </c>
      <c r="P270">
        <v>12</v>
      </c>
      <c r="Q270">
        <v>6</v>
      </c>
      <c r="R270">
        <v>8</v>
      </c>
    </row>
    <row r="271" spans="15:18" x14ac:dyDescent="0.3">
      <c r="O271">
        <v>7</v>
      </c>
      <c r="P271">
        <v>6</v>
      </c>
      <c r="Q271">
        <v>12</v>
      </c>
      <c r="R271">
        <v>7</v>
      </c>
    </row>
    <row r="272" spans="15:18" x14ac:dyDescent="0.3">
      <c r="O272">
        <v>12</v>
      </c>
      <c r="P272">
        <v>6</v>
      </c>
      <c r="Q272">
        <v>8</v>
      </c>
      <c r="R272">
        <v>9</v>
      </c>
    </row>
    <row r="273" spans="15:18" x14ac:dyDescent="0.3">
      <c r="O273">
        <v>10</v>
      </c>
      <c r="P273">
        <v>8</v>
      </c>
      <c r="Q273">
        <v>11</v>
      </c>
      <c r="R273">
        <v>7</v>
      </c>
    </row>
    <row r="274" spans="15:18" x14ac:dyDescent="0.3">
      <c r="O274">
        <v>8</v>
      </c>
      <c r="P274">
        <v>5</v>
      </c>
      <c r="Q274">
        <v>7</v>
      </c>
      <c r="R274">
        <v>11</v>
      </c>
    </row>
    <row r="275" spans="15:18" x14ac:dyDescent="0.3">
      <c r="O275">
        <v>8</v>
      </c>
      <c r="P275">
        <v>11</v>
      </c>
      <c r="Q275">
        <v>6</v>
      </c>
      <c r="R275">
        <v>11</v>
      </c>
    </row>
    <row r="276" spans="15:18" x14ac:dyDescent="0.3">
      <c r="O276">
        <v>11</v>
      </c>
      <c r="P276">
        <v>7</v>
      </c>
      <c r="Q276">
        <v>4</v>
      </c>
      <c r="R276">
        <v>3</v>
      </c>
    </row>
    <row r="277" spans="15:18" x14ac:dyDescent="0.3">
      <c r="O277">
        <v>8</v>
      </c>
      <c r="P277">
        <v>7</v>
      </c>
      <c r="Q277">
        <v>7</v>
      </c>
      <c r="R277">
        <v>7</v>
      </c>
    </row>
    <row r="278" spans="15:18" x14ac:dyDescent="0.3">
      <c r="O278">
        <v>11</v>
      </c>
      <c r="P278">
        <v>9</v>
      </c>
      <c r="Q278">
        <v>7</v>
      </c>
      <c r="R278">
        <v>8</v>
      </c>
    </row>
    <row r="279" spans="15:18" x14ac:dyDescent="0.3">
      <c r="O279">
        <v>7</v>
      </c>
      <c r="P279">
        <v>7</v>
      </c>
      <c r="Q279">
        <v>12</v>
      </c>
      <c r="R279">
        <v>7</v>
      </c>
    </row>
    <row r="280" spans="15:18" x14ac:dyDescent="0.3">
      <c r="O280">
        <v>12</v>
      </c>
      <c r="P280">
        <v>10</v>
      </c>
      <c r="Q280">
        <v>7</v>
      </c>
      <c r="R280">
        <v>11</v>
      </c>
    </row>
    <row r="281" spans="15:18" x14ac:dyDescent="0.3">
      <c r="O281">
        <v>10</v>
      </c>
      <c r="P281">
        <v>8</v>
      </c>
      <c r="Q281">
        <v>4</v>
      </c>
      <c r="R281">
        <v>3</v>
      </c>
    </row>
    <row r="282" spans="15:18" x14ac:dyDescent="0.3">
      <c r="O282">
        <v>8</v>
      </c>
      <c r="P282">
        <v>8</v>
      </c>
      <c r="Q282">
        <v>9</v>
      </c>
      <c r="R282">
        <v>7</v>
      </c>
    </row>
    <row r="283" spans="15:18" x14ac:dyDescent="0.3">
      <c r="O283">
        <v>8</v>
      </c>
      <c r="P283">
        <v>8</v>
      </c>
      <c r="Q283">
        <v>7</v>
      </c>
      <c r="R283">
        <v>8</v>
      </c>
    </row>
    <row r="284" spans="15:18" x14ac:dyDescent="0.3">
      <c r="O284">
        <v>11</v>
      </c>
      <c r="P284">
        <v>7</v>
      </c>
      <c r="Q284">
        <v>8</v>
      </c>
      <c r="R284">
        <v>11</v>
      </c>
    </row>
    <row r="285" spans="15:18" x14ac:dyDescent="0.3">
      <c r="O285">
        <v>7</v>
      </c>
      <c r="P285">
        <v>7</v>
      </c>
      <c r="Q285">
        <v>6</v>
      </c>
      <c r="R285">
        <v>11</v>
      </c>
    </row>
    <row r="286" spans="15:18" x14ac:dyDescent="0.3">
      <c r="O286">
        <v>8</v>
      </c>
      <c r="P286">
        <v>7</v>
      </c>
      <c r="Q286">
        <v>8</v>
      </c>
      <c r="R286">
        <v>6</v>
      </c>
    </row>
    <row r="287" spans="15:18" x14ac:dyDescent="0.3">
      <c r="O287">
        <v>8</v>
      </c>
      <c r="P287">
        <v>6</v>
      </c>
      <c r="Q287">
        <v>7</v>
      </c>
      <c r="R287">
        <v>1</v>
      </c>
    </row>
    <row r="288" spans="15:18" x14ac:dyDescent="0.3">
      <c r="O288">
        <v>2</v>
      </c>
      <c r="P288">
        <v>8</v>
      </c>
      <c r="Q288">
        <v>1</v>
      </c>
      <c r="R288">
        <v>11</v>
      </c>
    </row>
    <row r="289" spans="15:18" x14ac:dyDescent="0.3">
      <c r="O289">
        <v>11</v>
      </c>
      <c r="P289">
        <v>11</v>
      </c>
      <c r="Q289">
        <v>6</v>
      </c>
      <c r="R289">
        <v>10</v>
      </c>
    </row>
    <row r="290" spans="15:18" x14ac:dyDescent="0.3">
      <c r="O290">
        <v>11</v>
      </c>
      <c r="P290">
        <v>11</v>
      </c>
      <c r="Q290">
        <v>3</v>
      </c>
      <c r="R290">
        <v>12</v>
      </c>
    </row>
    <row r="291" spans="15:18" x14ac:dyDescent="0.3">
      <c r="O291">
        <v>12</v>
      </c>
      <c r="P291">
        <v>11</v>
      </c>
      <c r="Q291">
        <v>11</v>
      </c>
      <c r="R291">
        <v>11</v>
      </c>
    </row>
    <row r="292" spans="15:18" x14ac:dyDescent="0.3">
      <c r="O292">
        <v>8</v>
      </c>
      <c r="P292">
        <v>8</v>
      </c>
      <c r="Q292">
        <v>7</v>
      </c>
      <c r="R292">
        <v>11</v>
      </c>
    </row>
    <row r="293" spans="15:18" x14ac:dyDescent="0.3">
      <c r="O293">
        <v>7</v>
      </c>
      <c r="P293">
        <v>9</v>
      </c>
      <c r="Q293">
        <v>9</v>
      </c>
      <c r="R293">
        <v>7</v>
      </c>
    </row>
    <row r="294" spans="15:18" x14ac:dyDescent="0.3">
      <c r="O294">
        <v>11</v>
      </c>
      <c r="P294">
        <v>8</v>
      </c>
      <c r="Q294">
        <v>8</v>
      </c>
      <c r="R294">
        <v>3</v>
      </c>
    </row>
    <row r="295" spans="15:18" x14ac:dyDescent="0.3">
      <c r="O295">
        <v>0</v>
      </c>
      <c r="P295">
        <v>8</v>
      </c>
      <c r="Q295">
        <v>14</v>
      </c>
      <c r="R295">
        <v>8</v>
      </c>
    </row>
    <row r="296" spans="15:18" x14ac:dyDescent="0.3">
      <c r="O296">
        <v>8</v>
      </c>
      <c r="P296">
        <v>8</v>
      </c>
      <c r="Q296">
        <v>9</v>
      </c>
      <c r="R296">
        <v>9</v>
      </c>
    </row>
    <row r="297" spans="15:18" x14ac:dyDescent="0.3">
      <c r="O297">
        <v>12</v>
      </c>
      <c r="P297">
        <v>7</v>
      </c>
      <c r="Q297">
        <v>8</v>
      </c>
      <c r="R297">
        <v>10</v>
      </c>
    </row>
    <row r="298" spans="15:18" x14ac:dyDescent="0.3">
      <c r="O298">
        <v>11</v>
      </c>
      <c r="P298">
        <v>9</v>
      </c>
      <c r="Q298">
        <v>13</v>
      </c>
      <c r="R298">
        <v>11</v>
      </c>
    </row>
    <row r="299" spans="15:18" x14ac:dyDescent="0.3">
      <c r="O299">
        <v>7</v>
      </c>
      <c r="P299">
        <v>12</v>
      </c>
      <c r="Q299">
        <v>11</v>
      </c>
      <c r="R299">
        <v>9</v>
      </c>
    </row>
    <row r="300" spans="15:18" x14ac:dyDescent="0.3">
      <c r="O300">
        <v>7</v>
      </c>
      <c r="P300">
        <v>12</v>
      </c>
      <c r="Q300">
        <v>6</v>
      </c>
      <c r="R300">
        <v>11</v>
      </c>
    </row>
    <row r="301" spans="15:18" x14ac:dyDescent="0.3">
      <c r="O301">
        <v>11</v>
      </c>
      <c r="P301">
        <v>10</v>
      </c>
      <c r="Q301">
        <v>3</v>
      </c>
      <c r="R301">
        <v>9</v>
      </c>
    </row>
    <row r="302" spans="15:18" x14ac:dyDescent="0.3">
      <c r="O302">
        <v>14</v>
      </c>
      <c r="P302">
        <v>13</v>
      </c>
      <c r="Q302">
        <v>5</v>
      </c>
      <c r="R302">
        <v>10</v>
      </c>
    </row>
    <row r="303" spans="15:18" x14ac:dyDescent="0.3">
      <c r="O303">
        <v>11</v>
      </c>
      <c r="P303">
        <v>8</v>
      </c>
      <c r="Q303">
        <v>6</v>
      </c>
      <c r="R303">
        <v>7</v>
      </c>
    </row>
    <row r="304" spans="15:18" x14ac:dyDescent="0.3">
      <c r="O304">
        <v>0</v>
      </c>
      <c r="P304">
        <v>6</v>
      </c>
      <c r="Q304">
        <v>12</v>
      </c>
      <c r="R304">
        <v>11</v>
      </c>
    </row>
    <row r="305" spans="15:18" x14ac:dyDescent="0.3">
      <c r="O305">
        <v>7</v>
      </c>
      <c r="P305">
        <v>7</v>
      </c>
      <c r="Q305">
        <v>11</v>
      </c>
      <c r="R305">
        <v>10</v>
      </c>
    </row>
    <row r="306" spans="15:18" x14ac:dyDescent="0.3">
      <c r="O306">
        <v>0</v>
      </c>
      <c r="P306">
        <v>7</v>
      </c>
      <c r="Q306">
        <v>12</v>
      </c>
      <c r="R306">
        <v>8</v>
      </c>
    </row>
    <row r="307" spans="15:18" x14ac:dyDescent="0.3">
      <c r="O307">
        <v>11</v>
      </c>
      <c r="P307">
        <v>7</v>
      </c>
      <c r="Q307">
        <v>11</v>
      </c>
      <c r="R307">
        <v>8</v>
      </c>
    </row>
    <row r="308" spans="15:18" x14ac:dyDescent="0.3">
      <c r="O308">
        <v>2</v>
      </c>
      <c r="P308">
        <v>11</v>
      </c>
      <c r="Q308">
        <v>8</v>
      </c>
      <c r="R308">
        <v>11</v>
      </c>
    </row>
    <row r="309" spans="15:18" x14ac:dyDescent="0.3">
      <c r="O309">
        <v>11</v>
      </c>
      <c r="P309">
        <v>6</v>
      </c>
      <c r="Q309">
        <v>4</v>
      </c>
      <c r="R309">
        <v>12</v>
      </c>
    </row>
    <row r="310" spans="15:18" x14ac:dyDescent="0.3">
      <c r="O310">
        <v>8</v>
      </c>
      <c r="P310">
        <v>7</v>
      </c>
      <c r="Q310">
        <v>10</v>
      </c>
      <c r="R310">
        <v>9</v>
      </c>
    </row>
    <row r="311" spans="15:18" x14ac:dyDescent="0.3">
      <c r="O311">
        <v>12</v>
      </c>
      <c r="P311">
        <v>12</v>
      </c>
      <c r="Q311">
        <v>7</v>
      </c>
      <c r="R311">
        <v>8</v>
      </c>
    </row>
    <row r="312" spans="15:18" x14ac:dyDescent="0.3">
      <c r="O312">
        <v>14</v>
      </c>
      <c r="P312">
        <v>6</v>
      </c>
      <c r="Q312">
        <v>7</v>
      </c>
      <c r="R312">
        <v>7</v>
      </c>
    </row>
    <row r="313" spans="15:18" x14ac:dyDescent="0.3">
      <c r="O313">
        <v>1</v>
      </c>
      <c r="P313">
        <v>12</v>
      </c>
      <c r="Q313">
        <v>4</v>
      </c>
      <c r="R313">
        <v>8</v>
      </c>
    </row>
    <row r="314" spans="15:18" x14ac:dyDescent="0.3">
      <c r="O314">
        <v>14</v>
      </c>
      <c r="P314">
        <v>7</v>
      </c>
      <c r="Q314">
        <v>7</v>
      </c>
      <c r="R314">
        <v>11</v>
      </c>
    </row>
    <row r="315" spans="15:18" x14ac:dyDescent="0.3">
      <c r="O315">
        <v>11</v>
      </c>
      <c r="P315">
        <v>7</v>
      </c>
      <c r="Q315">
        <v>7</v>
      </c>
      <c r="R315">
        <v>6</v>
      </c>
    </row>
    <row r="316" spans="15:18" x14ac:dyDescent="0.3">
      <c r="O316">
        <v>11</v>
      </c>
      <c r="P316">
        <v>7</v>
      </c>
      <c r="Q316">
        <v>2</v>
      </c>
      <c r="R316">
        <v>10</v>
      </c>
    </row>
    <row r="317" spans="15:18" x14ac:dyDescent="0.3">
      <c r="O317">
        <v>8</v>
      </c>
      <c r="P317">
        <v>8</v>
      </c>
      <c r="Q317">
        <v>11</v>
      </c>
      <c r="R317">
        <v>1</v>
      </c>
    </row>
    <row r="318" spans="15:18" x14ac:dyDescent="0.3">
      <c r="O318">
        <v>7</v>
      </c>
      <c r="P318">
        <v>11</v>
      </c>
      <c r="Q318">
        <v>7</v>
      </c>
      <c r="R318">
        <v>8</v>
      </c>
    </row>
    <row r="319" spans="15:18" x14ac:dyDescent="0.3">
      <c r="O319">
        <v>8</v>
      </c>
      <c r="P319">
        <v>11</v>
      </c>
      <c r="Q319">
        <v>0</v>
      </c>
      <c r="R319">
        <v>8</v>
      </c>
    </row>
    <row r="320" spans="15:18" x14ac:dyDescent="0.3">
      <c r="O320">
        <v>12</v>
      </c>
      <c r="P320">
        <v>7</v>
      </c>
      <c r="Q320">
        <v>10</v>
      </c>
      <c r="R320">
        <v>8</v>
      </c>
    </row>
    <row r="321" spans="15:18" x14ac:dyDescent="0.3">
      <c r="O321">
        <v>11</v>
      </c>
      <c r="P321">
        <v>8</v>
      </c>
      <c r="Q321">
        <v>8</v>
      </c>
      <c r="R321">
        <v>8</v>
      </c>
    </row>
    <row r="322" spans="15:18" x14ac:dyDescent="0.3">
      <c r="O322">
        <v>7</v>
      </c>
      <c r="P322">
        <v>11</v>
      </c>
      <c r="Q322">
        <v>7</v>
      </c>
      <c r="R322">
        <v>7</v>
      </c>
    </row>
    <row r="323" spans="15:18" x14ac:dyDescent="0.3">
      <c r="O323">
        <v>8</v>
      </c>
      <c r="P323">
        <v>12</v>
      </c>
      <c r="Q323">
        <v>0</v>
      </c>
      <c r="R323">
        <v>8</v>
      </c>
    </row>
    <row r="324" spans="15:18" x14ac:dyDescent="0.3">
      <c r="O324">
        <v>11</v>
      </c>
      <c r="P324">
        <v>7</v>
      </c>
      <c r="Q324">
        <v>7</v>
      </c>
      <c r="R324">
        <v>8</v>
      </c>
    </row>
    <row r="325" spans="15:18" x14ac:dyDescent="0.3">
      <c r="O325">
        <v>11</v>
      </c>
      <c r="P325">
        <v>9</v>
      </c>
      <c r="Q325">
        <v>8</v>
      </c>
      <c r="R325">
        <v>12</v>
      </c>
    </row>
    <row r="326" spans="15:18" x14ac:dyDescent="0.3">
      <c r="O326">
        <v>14</v>
      </c>
      <c r="P326">
        <v>7</v>
      </c>
      <c r="Q326">
        <v>7</v>
      </c>
      <c r="R326">
        <v>7</v>
      </c>
    </row>
    <row r="327" spans="15:18" x14ac:dyDescent="0.3">
      <c r="O327">
        <v>11</v>
      </c>
      <c r="P327">
        <v>8</v>
      </c>
      <c r="Q327">
        <v>7</v>
      </c>
      <c r="R327">
        <v>8</v>
      </c>
    </row>
    <row r="328" spans="15:18" x14ac:dyDescent="0.3">
      <c r="O328">
        <v>5</v>
      </c>
      <c r="P328">
        <v>7</v>
      </c>
      <c r="Q328">
        <v>6</v>
      </c>
      <c r="R328">
        <v>11</v>
      </c>
    </row>
    <row r="329" spans="15:18" x14ac:dyDescent="0.3">
      <c r="O329">
        <v>7</v>
      </c>
      <c r="P329">
        <v>8</v>
      </c>
      <c r="Q329">
        <v>7</v>
      </c>
      <c r="R329">
        <v>11</v>
      </c>
    </row>
    <row r="330" spans="15:18" x14ac:dyDescent="0.3">
      <c r="O330">
        <v>12</v>
      </c>
      <c r="P330">
        <v>8</v>
      </c>
      <c r="Q330">
        <v>7</v>
      </c>
      <c r="R330">
        <v>9</v>
      </c>
    </row>
    <row r="331" spans="15:18" x14ac:dyDescent="0.3">
      <c r="O331">
        <v>8</v>
      </c>
      <c r="P331">
        <v>10</v>
      </c>
      <c r="Q331">
        <v>12</v>
      </c>
      <c r="R331">
        <v>8</v>
      </c>
    </row>
    <row r="332" spans="15:18" x14ac:dyDescent="0.3">
      <c r="O332">
        <v>12</v>
      </c>
      <c r="P332">
        <v>7</v>
      </c>
      <c r="Q332">
        <v>6</v>
      </c>
      <c r="R332">
        <v>8</v>
      </c>
    </row>
    <row r="333" spans="15:18" x14ac:dyDescent="0.3">
      <c r="O333">
        <v>8</v>
      </c>
      <c r="P333">
        <v>8</v>
      </c>
      <c r="Q333">
        <v>8</v>
      </c>
      <c r="R333">
        <v>8</v>
      </c>
    </row>
    <row r="334" spans="15:18" x14ac:dyDescent="0.3">
      <c r="O334">
        <v>11</v>
      </c>
      <c r="P334">
        <v>12</v>
      </c>
      <c r="Q334">
        <v>0</v>
      </c>
      <c r="R334">
        <v>11</v>
      </c>
    </row>
    <row r="335" spans="15:18" x14ac:dyDescent="0.3">
      <c r="O335">
        <v>8</v>
      </c>
      <c r="P335">
        <v>7</v>
      </c>
      <c r="Q335">
        <v>7</v>
      </c>
      <c r="R335">
        <v>9</v>
      </c>
    </row>
    <row r="336" spans="15:18" x14ac:dyDescent="0.3">
      <c r="O336">
        <v>11</v>
      </c>
      <c r="P336">
        <v>11</v>
      </c>
      <c r="Q336">
        <v>7</v>
      </c>
      <c r="R336">
        <v>8</v>
      </c>
    </row>
    <row r="337" spans="15:18" x14ac:dyDescent="0.3">
      <c r="O337">
        <v>11</v>
      </c>
      <c r="P337">
        <v>7</v>
      </c>
      <c r="Q337">
        <v>7</v>
      </c>
      <c r="R337">
        <v>5</v>
      </c>
    </row>
    <row r="338" spans="15:18" x14ac:dyDescent="0.3">
      <c r="O338">
        <v>8</v>
      </c>
      <c r="P338">
        <v>7</v>
      </c>
      <c r="Q338">
        <v>7</v>
      </c>
      <c r="R338">
        <v>11</v>
      </c>
    </row>
    <row r="339" spans="15:18" x14ac:dyDescent="0.3">
      <c r="O339">
        <v>11</v>
      </c>
      <c r="P339">
        <v>7</v>
      </c>
      <c r="Q339">
        <v>8</v>
      </c>
      <c r="R339">
        <v>8</v>
      </c>
    </row>
    <row r="340" spans="15:18" x14ac:dyDescent="0.3">
      <c r="O340">
        <v>12</v>
      </c>
      <c r="P340">
        <v>8</v>
      </c>
      <c r="Q340">
        <v>4</v>
      </c>
      <c r="R340">
        <v>9</v>
      </c>
    </row>
    <row r="341" spans="15:18" x14ac:dyDescent="0.3">
      <c r="O341">
        <v>14</v>
      </c>
      <c r="P341">
        <v>8</v>
      </c>
      <c r="Q341">
        <v>7</v>
      </c>
      <c r="R341">
        <v>7</v>
      </c>
    </row>
    <row r="342" spans="15:18" x14ac:dyDescent="0.3">
      <c r="O342">
        <v>11</v>
      </c>
      <c r="P342">
        <v>7</v>
      </c>
      <c r="Q342">
        <v>7</v>
      </c>
      <c r="R342">
        <v>5</v>
      </c>
    </row>
    <row r="343" spans="15:18" x14ac:dyDescent="0.3">
      <c r="O343">
        <v>12</v>
      </c>
      <c r="P343">
        <v>6</v>
      </c>
      <c r="Q343">
        <v>7</v>
      </c>
      <c r="R343">
        <v>11</v>
      </c>
    </row>
    <row r="344" spans="15:18" x14ac:dyDescent="0.3">
      <c r="O344">
        <v>7</v>
      </c>
      <c r="P344">
        <v>8</v>
      </c>
      <c r="Q344">
        <v>10</v>
      </c>
      <c r="R344">
        <v>8</v>
      </c>
    </row>
    <row r="345" spans="15:18" x14ac:dyDescent="0.3">
      <c r="O345">
        <v>11</v>
      </c>
      <c r="P345">
        <v>10</v>
      </c>
      <c r="Q345">
        <v>8</v>
      </c>
      <c r="R345">
        <v>8</v>
      </c>
    </row>
    <row r="346" spans="15:18" x14ac:dyDescent="0.3">
      <c r="O346">
        <v>7</v>
      </c>
      <c r="P346">
        <v>7</v>
      </c>
      <c r="Q346">
        <v>7</v>
      </c>
      <c r="R346">
        <v>8</v>
      </c>
    </row>
    <row r="347" spans="15:18" x14ac:dyDescent="0.3">
      <c r="O347">
        <v>12</v>
      </c>
      <c r="P347">
        <v>5</v>
      </c>
      <c r="Q347">
        <v>7</v>
      </c>
      <c r="R347">
        <v>8</v>
      </c>
    </row>
    <row r="348" spans="15:18" x14ac:dyDescent="0.3">
      <c r="O348">
        <v>14</v>
      </c>
      <c r="P348">
        <v>12</v>
      </c>
      <c r="Q348">
        <v>4</v>
      </c>
      <c r="R348">
        <v>11</v>
      </c>
    </row>
    <row r="349" spans="15:18" x14ac:dyDescent="0.3">
      <c r="O349">
        <v>8</v>
      </c>
      <c r="P349">
        <v>1</v>
      </c>
      <c r="Q349">
        <v>9</v>
      </c>
      <c r="R349">
        <v>12</v>
      </c>
    </row>
    <row r="350" spans="15:18" x14ac:dyDescent="0.3">
      <c r="O350">
        <v>11</v>
      </c>
      <c r="P350">
        <v>11</v>
      </c>
      <c r="Q350">
        <v>3</v>
      </c>
      <c r="R350">
        <v>8</v>
      </c>
    </row>
    <row r="351" spans="15:18" x14ac:dyDescent="0.3">
      <c r="O351">
        <v>8</v>
      </c>
      <c r="P351">
        <v>11</v>
      </c>
      <c r="Q351">
        <v>1</v>
      </c>
      <c r="R351">
        <v>5</v>
      </c>
    </row>
    <row r="352" spans="15:18" x14ac:dyDescent="0.3">
      <c r="O352">
        <v>7</v>
      </c>
      <c r="P352">
        <v>7</v>
      </c>
      <c r="Q352">
        <v>7</v>
      </c>
      <c r="R352">
        <v>7</v>
      </c>
    </row>
    <row r="353" spans="15:18" x14ac:dyDescent="0.3">
      <c r="O353">
        <v>13</v>
      </c>
      <c r="P353">
        <v>11</v>
      </c>
      <c r="Q353">
        <v>7</v>
      </c>
      <c r="R353">
        <v>2</v>
      </c>
    </row>
    <row r="354" spans="15:18" x14ac:dyDescent="0.3">
      <c r="O354">
        <v>12</v>
      </c>
      <c r="P354">
        <v>7</v>
      </c>
      <c r="Q354">
        <v>11</v>
      </c>
      <c r="R354">
        <v>11</v>
      </c>
    </row>
    <row r="355" spans="15:18" x14ac:dyDescent="0.3">
      <c r="O355">
        <v>3</v>
      </c>
      <c r="P355">
        <v>8</v>
      </c>
      <c r="Q355">
        <v>7</v>
      </c>
      <c r="R355">
        <v>4</v>
      </c>
    </row>
    <row r="356" spans="15:18" x14ac:dyDescent="0.3">
      <c r="O356">
        <v>10</v>
      </c>
      <c r="P356">
        <v>4</v>
      </c>
      <c r="Q356">
        <v>9</v>
      </c>
      <c r="R356">
        <v>6</v>
      </c>
    </row>
    <row r="357" spans="15:18" x14ac:dyDescent="0.3">
      <c r="O357">
        <v>11</v>
      </c>
      <c r="P357">
        <v>6</v>
      </c>
      <c r="Q357">
        <v>8</v>
      </c>
      <c r="R357">
        <v>7</v>
      </c>
    </row>
    <row r="358" spans="15:18" x14ac:dyDescent="0.3">
      <c r="O358">
        <v>4</v>
      </c>
      <c r="P358">
        <v>11</v>
      </c>
      <c r="Q358">
        <v>6</v>
      </c>
      <c r="R358">
        <v>11</v>
      </c>
    </row>
    <row r="359" spans="15:18" x14ac:dyDescent="0.3">
      <c r="O359">
        <v>12</v>
      </c>
      <c r="P359">
        <v>11</v>
      </c>
      <c r="Q359">
        <v>2</v>
      </c>
      <c r="R359">
        <v>10</v>
      </c>
    </row>
    <row r="360" spans="15:18" x14ac:dyDescent="0.3">
      <c r="O360">
        <v>12</v>
      </c>
      <c r="P360">
        <v>8</v>
      </c>
      <c r="Q360">
        <v>6</v>
      </c>
      <c r="R360">
        <v>7</v>
      </c>
    </row>
    <row r="361" spans="15:18" x14ac:dyDescent="0.3">
      <c r="O361">
        <v>7</v>
      </c>
      <c r="P361">
        <v>8</v>
      </c>
      <c r="Q361">
        <v>8</v>
      </c>
      <c r="R361">
        <v>7</v>
      </c>
    </row>
    <row r="362" spans="15:18" x14ac:dyDescent="0.3">
      <c r="O362">
        <v>8</v>
      </c>
      <c r="P362">
        <v>7</v>
      </c>
      <c r="Q362">
        <v>5</v>
      </c>
      <c r="R362">
        <v>7</v>
      </c>
    </row>
    <row r="363" spans="15:18" x14ac:dyDescent="0.3">
      <c r="O363">
        <v>8</v>
      </c>
      <c r="P363">
        <v>8</v>
      </c>
      <c r="Q363">
        <v>7</v>
      </c>
      <c r="R363">
        <v>8</v>
      </c>
    </row>
    <row r="364" spans="15:18" x14ac:dyDescent="0.3">
      <c r="O364">
        <v>14</v>
      </c>
      <c r="P364">
        <v>7</v>
      </c>
      <c r="Q364">
        <v>7</v>
      </c>
      <c r="R364">
        <v>7</v>
      </c>
    </row>
    <row r="365" spans="15:18" x14ac:dyDescent="0.3">
      <c r="O365">
        <v>11</v>
      </c>
      <c r="P365">
        <v>8</v>
      </c>
      <c r="Q365">
        <v>7</v>
      </c>
      <c r="R365">
        <v>4</v>
      </c>
    </row>
    <row r="366" spans="15:18" x14ac:dyDescent="0.3">
      <c r="O366">
        <v>11</v>
      </c>
      <c r="P366">
        <v>7</v>
      </c>
      <c r="Q366">
        <v>4</v>
      </c>
      <c r="R366">
        <v>7</v>
      </c>
    </row>
    <row r="367" spans="15:18" x14ac:dyDescent="0.3">
      <c r="O367">
        <v>8</v>
      </c>
      <c r="P367">
        <v>8</v>
      </c>
      <c r="Q367">
        <v>2</v>
      </c>
      <c r="R367">
        <v>4</v>
      </c>
    </row>
    <row r="368" spans="15:18" x14ac:dyDescent="0.3">
      <c r="O368">
        <v>11</v>
      </c>
      <c r="P368">
        <v>7</v>
      </c>
      <c r="Q368">
        <v>8</v>
      </c>
      <c r="R368">
        <v>8</v>
      </c>
    </row>
    <row r="369" spans="15:18" x14ac:dyDescent="0.3">
      <c r="O369">
        <v>8</v>
      </c>
      <c r="P369">
        <v>7</v>
      </c>
      <c r="Q369">
        <v>2</v>
      </c>
      <c r="R369">
        <v>11</v>
      </c>
    </row>
    <row r="370" spans="15:18" x14ac:dyDescent="0.3">
      <c r="O370">
        <v>11</v>
      </c>
      <c r="P370">
        <v>10</v>
      </c>
      <c r="Q370">
        <v>7</v>
      </c>
      <c r="R370">
        <v>7</v>
      </c>
    </row>
    <row r="371" spans="15:18" x14ac:dyDescent="0.3">
      <c r="O371">
        <v>11</v>
      </c>
      <c r="P371">
        <v>8</v>
      </c>
      <c r="Q371">
        <v>3</v>
      </c>
      <c r="R371">
        <v>8</v>
      </c>
    </row>
    <row r="372" spans="15:18" x14ac:dyDescent="0.3">
      <c r="O372">
        <v>7</v>
      </c>
      <c r="P372">
        <v>7</v>
      </c>
      <c r="Q372">
        <v>7</v>
      </c>
      <c r="R372">
        <v>11</v>
      </c>
    </row>
    <row r="373" spans="15:18" x14ac:dyDescent="0.3">
      <c r="O373">
        <v>12</v>
      </c>
      <c r="P373">
        <v>11</v>
      </c>
      <c r="Q373">
        <v>8</v>
      </c>
      <c r="R373">
        <v>7</v>
      </c>
    </row>
    <row r="374" spans="15:18" x14ac:dyDescent="0.3">
      <c r="O374">
        <v>11</v>
      </c>
      <c r="P374">
        <v>8</v>
      </c>
      <c r="Q374">
        <v>8</v>
      </c>
      <c r="R374">
        <v>8</v>
      </c>
    </row>
    <row r="375" spans="15:18" x14ac:dyDescent="0.3">
      <c r="O375">
        <v>7</v>
      </c>
      <c r="P375">
        <v>7</v>
      </c>
      <c r="Q375">
        <v>7</v>
      </c>
      <c r="R375">
        <v>14</v>
      </c>
    </row>
    <row r="376" spans="15:18" x14ac:dyDescent="0.3">
      <c r="O376">
        <v>8</v>
      </c>
      <c r="P376">
        <v>8</v>
      </c>
      <c r="Q376">
        <v>2</v>
      </c>
      <c r="R376">
        <v>14</v>
      </c>
    </row>
    <row r="377" spans="15:18" x14ac:dyDescent="0.3">
      <c r="O377">
        <v>11</v>
      </c>
      <c r="P377">
        <v>7</v>
      </c>
      <c r="Q377">
        <v>11</v>
      </c>
      <c r="R377">
        <v>7</v>
      </c>
    </row>
    <row r="378" spans="15:18" x14ac:dyDescent="0.3">
      <c r="O378">
        <v>12</v>
      </c>
      <c r="P378">
        <v>12</v>
      </c>
      <c r="Q378">
        <v>7</v>
      </c>
      <c r="R378">
        <v>8</v>
      </c>
    </row>
    <row r="379" spans="15:18" x14ac:dyDescent="0.3">
      <c r="O379">
        <v>11</v>
      </c>
      <c r="P379">
        <v>8</v>
      </c>
      <c r="Q379">
        <v>9</v>
      </c>
      <c r="R379">
        <v>4</v>
      </c>
    </row>
    <row r="380" spans="15:18" x14ac:dyDescent="0.3">
      <c r="O380">
        <v>10</v>
      </c>
      <c r="P380">
        <v>8</v>
      </c>
      <c r="Q380">
        <v>11</v>
      </c>
      <c r="R380">
        <v>11</v>
      </c>
    </row>
    <row r="381" spans="15:18" x14ac:dyDescent="0.3">
      <c r="O381">
        <v>8</v>
      </c>
      <c r="P381">
        <v>8</v>
      </c>
      <c r="Q381">
        <v>2</v>
      </c>
      <c r="R381">
        <v>7</v>
      </c>
    </row>
    <row r="382" spans="15:18" x14ac:dyDescent="0.3">
      <c r="O382">
        <v>6</v>
      </c>
      <c r="P382">
        <v>7</v>
      </c>
      <c r="Q382">
        <v>7</v>
      </c>
      <c r="R382">
        <v>11</v>
      </c>
    </row>
    <row r="383" spans="15:18" x14ac:dyDescent="0.3">
      <c r="O383">
        <v>11</v>
      </c>
      <c r="P383">
        <v>7</v>
      </c>
      <c r="Q383">
        <v>10</v>
      </c>
      <c r="R383">
        <v>8</v>
      </c>
    </row>
    <row r="384" spans="15:18" x14ac:dyDescent="0.3">
      <c r="O384">
        <v>11</v>
      </c>
      <c r="P384">
        <v>8</v>
      </c>
      <c r="Q384">
        <v>4</v>
      </c>
      <c r="R384">
        <v>12</v>
      </c>
    </row>
    <row r="385" spans="15:18" x14ac:dyDescent="0.3">
      <c r="O385">
        <v>12</v>
      </c>
      <c r="P385">
        <v>7</v>
      </c>
      <c r="Q385">
        <v>10</v>
      </c>
      <c r="R385">
        <v>7</v>
      </c>
    </row>
    <row r="386" spans="15:18" x14ac:dyDescent="0.3">
      <c r="O386">
        <v>11</v>
      </c>
      <c r="P386">
        <v>7</v>
      </c>
      <c r="Q386">
        <v>3</v>
      </c>
      <c r="R386">
        <v>11</v>
      </c>
    </row>
    <row r="387" spans="15:18" x14ac:dyDescent="0.3">
      <c r="O387">
        <v>11</v>
      </c>
      <c r="P387">
        <v>7</v>
      </c>
      <c r="Q387">
        <v>4</v>
      </c>
      <c r="R387">
        <v>14</v>
      </c>
    </row>
    <row r="388" spans="15:18" x14ac:dyDescent="0.3">
      <c r="O388">
        <v>8</v>
      </c>
      <c r="P388">
        <v>11</v>
      </c>
      <c r="Q388">
        <v>8</v>
      </c>
      <c r="R388">
        <v>8</v>
      </c>
    </row>
    <row r="389" spans="15:18" x14ac:dyDescent="0.3">
      <c r="O389">
        <v>10</v>
      </c>
      <c r="P389">
        <v>3</v>
      </c>
      <c r="Q389">
        <v>8</v>
      </c>
      <c r="R389">
        <v>11</v>
      </c>
    </row>
    <row r="390" spans="15:18" x14ac:dyDescent="0.3">
      <c r="O390">
        <v>12</v>
      </c>
      <c r="P390">
        <v>7</v>
      </c>
      <c r="Q390">
        <v>8</v>
      </c>
      <c r="R390">
        <v>11</v>
      </c>
    </row>
    <row r="391" spans="15:18" x14ac:dyDescent="0.3">
      <c r="O391">
        <v>7</v>
      </c>
      <c r="P391">
        <v>11</v>
      </c>
      <c r="Q391">
        <v>10</v>
      </c>
      <c r="R391">
        <v>11</v>
      </c>
    </row>
    <row r="392" spans="15:18" x14ac:dyDescent="0.3">
      <c r="O392">
        <v>12</v>
      </c>
      <c r="P392">
        <v>8</v>
      </c>
      <c r="Q392">
        <v>11</v>
      </c>
      <c r="R392">
        <v>8</v>
      </c>
    </row>
    <row r="393" spans="15:18" x14ac:dyDescent="0.3">
      <c r="O393">
        <v>8</v>
      </c>
      <c r="P393">
        <v>7</v>
      </c>
      <c r="Q393">
        <v>7</v>
      </c>
      <c r="R393">
        <v>7</v>
      </c>
    </row>
    <row r="394" spans="15:18" x14ac:dyDescent="0.3">
      <c r="O394">
        <v>12</v>
      </c>
      <c r="P394">
        <v>6</v>
      </c>
      <c r="Q394">
        <v>7</v>
      </c>
      <c r="R394">
        <v>11</v>
      </c>
    </row>
    <row r="395" spans="15:18" x14ac:dyDescent="0.3">
      <c r="O395">
        <v>12</v>
      </c>
      <c r="P395">
        <v>7</v>
      </c>
      <c r="Q395">
        <v>12</v>
      </c>
      <c r="R395">
        <v>7</v>
      </c>
    </row>
    <row r="396" spans="15:18" x14ac:dyDescent="0.3">
      <c r="O396">
        <v>7</v>
      </c>
      <c r="P396">
        <v>7</v>
      </c>
      <c r="Q396">
        <v>2</v>
      </c>
      <c r="R396">
        <v>10</v>
      </c>
    </row>
    <row r="397" spans="15:18" x14ac:dyDescent="0.3">
      <c r="O397">
        <v>8</v>
      </c>
      <c r="P397">
        <v>2</v>
      </c>
      <c r="Q397">
        <v>8</v>
      </c>
      <c r="R397">
        <v>14</v>
      </c>
    </row>
    <row r="398" spans="15:18" x14ac:dyDescent="0.3">
      <c r="O398">
        <v>11</v>
      </c>
      <c r="P398">
        <v>14</v>
      </c>
      <c r="Q398">
        <v>1</v>
      </c>
      <c r="R398">
        <v>11</v>
      </c>
    </row>
    <row r="399" spans="15:18" x14ac:dyDescent="0.3">
      <c r="O399">
        <v>7</v>
      </c>
      <c r="P399">
        <v>7</v>
      </c>
      <c r="Q399">
        <v>7</v>
      </c>
      <c r="R399">
        <v>8</v>
      </c>
    </row>
    <row r="400" spans="15:18" x14ac:dyDescent="0.3">
      <c r="O400">
        <v>11</v>
      </c>
      <c r="P400">
        <v>7</v>
      </c>
      <c r="Q400">
        <v>9</v>
      </c>
      <c r="R400">
        <v>11</v>
      </c>
    </row>
    <row r="401" spans="15:18" x14ac:dyDescent="0.3">
      <c r="O401">
        <v>12</v>
      </c>
      <c r="P401">
        <v>9</v>
      </c>
      <c r="Q401">
        <v>7</v>
      </c>
      <c r="R401">
        <v>11</v>
      </c>
    </row>
    <row r="402" spans="15:18" x14ac:dyDescent="0.3">
      <c r="O402">
        <v>11</v>
      </c>
      <c r="P402">
        <v>11</v>
      </c>
      <c r="Q402">
        <v>7</v>
      </c>
      <c r="R402">
        <v>8</v>
      </c>
    </row>
    <row r="403" spans="15:18" x14ac:dyDescent="0.3">
      <c r="O403">
        <v>11</v>
      </c>
      <c r="P403">
        <v>7</v>
      </c>
      <c r="Q403">
        <v>9</v>
      </c>
      <c r="R403">
        <v>9</v>
      </c>
    </row>
    <row r="404" spans="15:18" x14ac:dyDescent="0.3">
      <c r="O404">
        <v>7</v>
      </c>
      <c r="P404">
        <v>7</v>
      </c>
      <c r="Q404">
        <v>11</v>
      </c>
      <c r="R404">
        <v>8</v>
      </c>
    </row>
    <row r="405" spans="15:18" x14ac:dyDescent="0.3">
      <c r="O405">
        <v>11</v>
      </c>
      <c r="P405">
        <v>14</v>
      </c>
      <c r="Q405">
        <v>8</v>
      </c>
      <c r="R405">
        <v>8</v>
      </c>
    </row>
    <row r="406" spans="15:18" x14ac:dyDescent="0.3">
      <c r="O406">
        <v>7</v>
      </c>
      <c r="P406">
        <v>8</v>
      </c>
      <c r="Q406">
        <v>4</v>
      </c>
      <c r="R406">
        <v>7</v>
      </c>
    </row>
    <row r="407" spans="15:18" x14ac:dyDescent="0.3">
      <c r="O407">
        <v>11</v>
      </c>
      <c r="P407">
        <v>7</v>
      </c>
      <c r="Q407">
        <v>7</v>
      </c>
      <c r="R407">
        <v>11</v>
      </c>
    </row>
    <row r="408" spans="15:18" x14ac:dyDescent="0.3">
      <c r="O408">
        <v>0</v>
      </c>
      <c r="P408">
        <v>10</v>
      </c>
      <c r="Q408">
        <v>3</v>
      </c>
      <c r="R408">
        <v>10</v>
      </c>
    </row>
    <row r="409" spans="15:18" x14ac:dyDescent="0.3">
      <c r="O409">
        <v>11</v>
      </c>
      <c r="P409">
        <v>8</v>
      </c>
      <c r="Q409">
        <v>11</v>
      </c>
      <c r="R409">
        <v>10</v>
      </c>
    </row>
    <row r="410" spans="15:18" x14ac:dyDescent="0.3">
      <c r="O410">
        <v>8</v>
      </c>
      <c r="P410">
        <v>7</v>
      </c>
      <c r="Q410">
        <v>7</v>
      </c>
      <c r="R410">
        <v>4</v>
      </c>
    </row>
    <row r="411" spans="15:18" x14ac:dyDescent="0.3">
      <c r="O411">
        <v>7</v>
      </c>
      <c r="P411">
        <v>10</v>
      </c>
      <c r="Q411">
        <v>7</v>
      </c>
      <c r="R411">
        <v>8</v>
      </c>
    </row>
    <row r="412" spans="15:18" x14ac:dyDescent="0.3">
      <c r="O412">
        <v>8</v>
      </c>
      <c r="P412">
        <v>9</v>
      </c>
      <c r="Q412">
        <v>11</v>
      </c>
      <c r="R412">
        <v>7</v>
      </c>
    </row>
    <row r="413" spans="15:18" x14ac:dyDescent="0.3">
      <c r="O413">
        <v>12</v>
      </c>
      <c r="P413">
        <v>8</v>
      </c>
      <c r="Q413">
        <v>6</v>
      </c>
      <c r="R413">
        <v>7</v>
      </c>
    </row>
    <row r="414" spans="15:18" x14ac:dyDescent="0.3">
      <c r="O414">
        <v>1</v>
      </c>
      <c r="P414">
        <v>8</v>
      </c>
      <c r="Q414">
        <v>7</v>
      </c>
      <c r="R414">
        <v>7</v>
      </c>
    </row>
    <row r="415" spans="15:18" x14ac:dyDescent="0.3">
      <c r="O415">
        <v>9</v>
      </c>
      <c r="P415">
        <v>3</v>
      </c>
      <c r="Q415">
        <v>7</v>
      </c>
      <c r="R415">
        <v>5</v>
      </c>
    </row>
    <row r="416" spans="15:18" x14ac:dyDescent="0.3">
      <c r="O416">
        <v>12</v>
      </c>
      <c r="P416">
        <v>7</v>
      </c>
      <c r="Q416">
        <v>7</v>
      </c>
      <c r="R416">
        <v>7</v>
      </c>
    </row>
    <row r="417" spans="15:18" x14ac:dyDescent="0.3">
      <c r="O417">
        <v>6</v>
      </c>
      <c r="P417">
        <v>8</v>
      </c>
      <c r="Q417">
        <v>7</v>
      </c>
      <c r="R417">
        <v>12</v>
      </c>
    </row>
    <row r="418" spans="15:18" x14ac:dyDescent="0.3">
      <c r="O418">
        <v>7</v>
      </c>
      <c r="P418">
        <v>7</v>
      </c>
      <c r="Q418">
        <v>0</v>
      </c>
      <c r="R418">
        <v>7</v>
      </c>
    </row>
    <row r="419" spans="15:18" x14ac:dyDescent="0.3">
      <c r="O419">
        <v>11</v>
      </c>
      <c r="P419">
        <v>11</v>
      </c>
      <c r="Q419">
        <v>7</v>
      </c>
      <c r="R419">
        <v>10</v>
      </c>
    </row>
    <row r="420" spans="15:18" x14ac:dyDescent="0.3">
      <c r="O420">
        <v>11</v>
      </c>
      <c r="P420">
        <v>7</v>
      </c>
      <c r="Q420">
        <v>6</v>
      </c>
      <c r="R420">
        <v>11</v>
      </c>
    </row>
    <row r="421" spans="15:18" x14ac:dyDescent="0.3">
      <c r="O421">
        <v>11</v>
      </c>
      <c r="P421">
        <v>7</v>
      </c>
      <c r="Q421">
        <v>5</v>
      </c>
      <c r="R421">
        <v>7</v>
      </c>
    </row>
    <row r="422" spans="15:18" x14ac:dyDescent="0.3">
      <c r="O422">
        <v>12</v>
      </c>
      <c r="P422">
        <v>10</v>
      </c>
      <c r="Q422">
        <v>6</v>
      </c>
      <c r="R422">
        <v>8</v>
      </c>
    </row>
    <row r="423" spans="15:18" x14ac:dyDescent="0.3">
      <c r="O423">
        <v>7</v>
      </c>
      <c r="P423">
        <v>8</v>
      </c>
      <c r="Q423">
        <v>1</v>
      </c>
      <c r="R423">
        <v>7</v>
      </c>
    </row>
    <row r="424" spans="15:18" x14ac:dyDescent="0.3">
      <c r="O424">
        <v>8</v>
      </c>
      <c r="P424">
        <v>9</v>
      </c>
      <c r="Q424">
        <v>7</v>
      </c>
      <c r="R424">
        <v>13</v>
      </c>
    </row>
    <row r="425" spans="15:18" x14ac:dyDescent="0.3">
      <c r="O425">
        <v>7</v>
      </c>
      <c r="P425">
        <v>6</v>
      </c>
      <c r="Q425">
        <v>5</v>
      </c>
      <c r="R425">
        <v>8</v>
      </c>
    </row>
    <row r="426" spans="15:18" x14ac:dyDescent="0.3">
      <c r="O426">
        <v>11</v>
      </c>
      <c r="P426">
        <v>8</v>
      </c>
      <c r="Q426">
        <v>11</v>
      </c>
      <c r="R426">
        <v>11</v>
      </c>
    </row>
    <row r="427" spans="15:18" x14ac:dyDescent="0.3">
      <c r="O427">
        <v>9</v>
      </c>
      <c r="P427">
        <v>8</v>
      </c>
      <c r="Q427">
        <v>1</v>
      </c>
      <c r="R427">
        <v>7</v>
      </c>
    </row>
    <row r="428" spans="15:18" x14ac:dyDescent="0.3">
      <c r="O428">
        <v>7</v>
      </c>
      <c r="P428">
        <v>8</v>
      </c>
      <c r="Q428">
        <v>2</v>
      </c>
      <c r="R428">
        <v>10</v>
      </c>
    </row>
    <row r="429" spans="15:18" x14ac:dyDescent="0.3">
      <c r="O429">
        <v>11</v>
      </c>
      <c r="P429">
        <v>11</v>
      </c>
      <c r="Q429">
        <v>11</v>
      </c>
      <c r="R429">
        <v>12</v>
      </c>
    </row>
    <row r="430" spans="15:18" x14ac:dyDescent="0.3">
      <c r="O430">
        <v>11</v>
      </c>
      <c r="P430">
        <v>7</v>
      </c>
      <c r="Q430">
        <v>8</v>
      </c>
      <c r="R430">
        <v>10</v>
      </c>
    </row>
    <row r="431" spans="15:18" x14ac:dyDescent="0.3">
      <c r="O431">
        <v>8</v>
      </c>
      <c r="P431">
        <v>3</v>
      </c>
      <c r="Q431">
        <v>8</v>
      </c>
      <c r="R431">
        <v>8</v>
      </c>
    </row>
    <row r="432" spans="15:18" x14ac:dyDescent="0.3">
      <c r="O432">
        <v>10</v>
      </c>
      <c r="P432">
        <v>3</v>
      </c>
      <c r="Q432">
        <v>7</v>
      </c>
      <c r="R432">
        <v>5</v>
      </c>
    </row>
    <row r="433" spans="15:18" x14ac:dyDescent="0.3">
      <c r="O433">
        <v>3</v>
      </c>
      <c r="P433">
        <v>0</v>
      </c>
      <c r="Q433">
        <v>7</v>
      </c>
      <c r="R433">
        <v>12</v>
      </c>
    </row>
    <row r="434" spans="15:18" x14ac:dyDescent="0.3">
      <c r="O434">
        <v>7</v>
      </c>
      <c r="P434">
        <v>7</v>
      </c>
      <c r="Q434">
        <v>12</v>
      </c>
      <c r="R434">
        <v>12</v>
      </c>
    </row>
    <row r="435" spans="15:18" x14ac:dyDescent="0.3">
      <c r="O435">
        <v>11</v>
      </c>
      <c r="P435">
        <v>12</v>
      </c>
      <c r="Q435">
        <v>7</v>
      </c>
      <c r="R435">
        <v>9</v>
      </c>
    </row>
    <row r="436" spans="15:18" x14ac:dyDescent="0.3">
      <c r="O436">
        <v>11</v>
      </c>
      <c r="P436">
        <v>11</v>
      </c>
      <c r="Q436">
        <v>6</v>
      </c>
      <c r="R436">
        <v>6</v>
      </c>
    </row>
    <row r="437" spans="15:18" x14ac:dyDescent="0.3">
      <c r="O437">
        <v>11</v>
      </c>
      <c r="P437">
        <v>7</v>
      </c>
      <c r="Q437">
        <v>7</v>
      </c>
      <c r="R437">
        <v>13</v>
      </c>
    </row>
    <row r="438" spans="15:18" x14ac:dyDescent="0.3">
      <c r="O438">
        <v>11</v>
      </c>
      <c r="P438">
        <v>8</v>
      </c>
      <c r="Q438">
        <v>2</v>
      </c>
      <c r="R438">
        <v>7</v>
      </c>
    </row>
    <row r="439" spans="15:18" x14ac:dyDescent="0.3">
      <c r="O439">
        <v>11</v>
      </c>
      <c r="P439">
        <v>8</v>
      </c>
      <c r="Q439">
        <v>7</v>
      </c>
      <c r="R439">
        <v>14</v>
      </c>
    </row>
    <row r="440" spans="15:18" x14ac:dyDescent="0.3">
      <c r="O440">
        <v>11</v>
      </c>
      <c r="P440">
        <v>6</v>
      </c>
      <c r="Q440">
        <v>2</v>
      </c>
      <c r="R440">
        <v>7</v>
      </c>
    </row>
    <row r="441" spans="15:18" x14ac:dyDescent="0.3">
      <c r="O441">
        <v>12</v>
      </c>
      <c r="P441">
        <v>7</v>
      </c>
      <c r="Q441">
        <v>10</v>
      </c>
      <c r="R441">
        <v>7</v>
      </c>
    </row>
    <row r="442" spans="15:18" x14ac:dyDescent="0.3">
      <c r="O442">
        <v>11</v>
      </c>
      <c r="P442">
        <v>10</v>
      </c>
      <c r="Q442">
        <v>8</v>
      </c>
      <c r="R442">
        <v>7</v>
      </c>
    </row>
    <row r="443" spans="15:18" x14ac:dyDescent="0.3">
      <c r="O443">
        <v>9</v>
      </c>
      <c r="P443">
        <v>8</v>
      </c>
      <c r="Q443">
        <v>8</v>
      </c>
      <c r="R443">
        <v>7</v>
      </c>
    </row>
    <row r="444" spans="15:18" x14ac:dyDescent="0.3">
      <c r="O444">
        <v>8</v>
      </c>
      <c r="P444">
        <v>1</v>
      </c>
      <c r="Q444">
        <v>6</v>
      </c>
      <c r="R444">
        <v>3</v>
      </c>
    </row>
    <row r="445" spans="15:18" x14ac:dyDescent="0.3">
      <c r="O445">
        <v>11</v>
      </c>
      <c r="P445">
        <v>8</v>
      </c>
      <c r="Q445">
        <v>6</v>
      </c>
      <c r="R445">
        <v>7</v>
      </c>
    </row>
    <row r="446" spans="15:18" x14ac:dyDescent="0.3">
      <c r="O446">
        <v>12</v>
      </c>
      <c r="P446">
        <v>7</v>
      </c>
      <c r="Q446">
        <v>7</v>
      </c>
      <c r="R446">
        <v>9</v>
      </c>
    </row>
    <row r="447" spans="15:18" x14ac:dyDescent="0.3">
      <c r="O447">
        <v>7</v>
      </c>
      <c r="P447">
        <v>6</v>
      </c>
      <c r="Q447">
        <v>12</v>
      </c>
      <c r="R447">
        <v>7</v>
      </c>
    </row>
    <row r="448" spans="15:18" x14ac:dyDescent="0.3">
      <c r="O448">
        <v>8</v>
      </c>
      <c r="P448">
        <v>10</v>
      </c>
      <c r="Q448">
        <v>7</v>
      </c>
      <c r="R448">
        <v>11</v>
      </c>
    </row>
    <row r="449" spans="15:18" x14ac:dyDescent="0.3">
      <c r="O449">
        <v>12</v>
      </c>
      <c r="P449">
        <v>7</v>
      </c>
      <c r="Q449">
        <v>12</v>
      </c>
      <c r="R449">
        <v>11</v>
      </c>
    </row>
    <row r="450" spans="15:18" x14ac:dyDescent="0.3">
      <c r="O450">
        <v>11</v>
      </c>
      <c r="P450">
        <v>3</v>
      </c>
      <c r="Q450">
        <v>8</v>
      </c>
      <c r="R450">
        <v>11</v>
      </c>
    </row>
    <row r="451" spans="15:18" x14ac:dyDescent="0.3">
      <c r="O451">
        <v>11</v>
      </c>
      <c r="P451">
        <v>7</v>
      </c>
      <c r="Q451">
        <v>7</v>
      </c>
      <c r="R451">
        <v>7</v>
      </c>
    </row>
    <row r="452" spans="15:18" x14ac:dyDescent="0.3">
      <c r="O452">
        <v>1</v>
      </c>
      <c r="P452">
        <v>7</v>
      </c>
      <c r="Q452">
        <v>4</v>
      </c>
      <c r="R452">
        <v>8</v>
      </c>
    </row>
    <row r="453" spans="15:18" x14ac:dyDescent="0.3">
      <c r="O453">
        <v>11</v>
      </c>
      <c r="P453">
        <v>9</v>
      </c>
      <c r="Q453">
        <v>12</v>
      </c>
      <c r="R453">
        <v>11</v>
      </c>
    </row>
    <row r="454" spans="15:18" x14ac:dyDescent="0.3">
      <c r="O454">
        <v>7</v>
      </c>
      <c r="P454">
        <v>11</v>
      </c>
      <c r="Q454">
        <v>8</v>
      </c>
      <c r="R454">
        <v>7</v>
      </c>
    </row>
    <row r="455" spans="15:18" x14ac:dyDescent="0.3">
      <c r="O455">
        <v>6</v>
      </c>
      <c r="P455">
        <v>7</v>
      </c>
      <c r="Q455">
        <v>8</v>
      </c>
      <c r="R455">
        <v>7</v>
      </c>
    </row>
    <row r="456" spans="15:18" x14ac:dyDescent="0.3">
      <c r="O456">
        <v>11</v>
      </c>
      <c r="P456">
        <v>7</v>
      </c>
      <c r="Q456">
        <v>7</v>
      </c>
      <c r="R456">
        <v>9</v>
      </c>
    </row>
    <row r="457" spans="15:18" x14ac:dyDescent="0.3">
      <c r="O457">
        <v>7</v>
      </c>
      <c r="P457">
        <v>7</v>
      </c>
      <c r="Q457">
        <v>7</v>
      </c>
      <c r="R457">
        <v>7</v>
      </c>
    </row>
    <row r="458" spans="15:18" x14ac:dyDescent="0.3">
      <c r="O458">
        <v>11</v>
      </c>
      <c r="P458">
        <v>11</v>
      </c>
      <c r="Q458">
        <v>4</v>
      </c>
      <c r="R458">
        <v>6</v>
      </c>
    </row>
    <row r="459" spans="15:18" x14ac:dyDescent="0.3">
      <c r="O459">
        <v>7</v>
      </c>
      <c r="P459">
        <v>7</v>
      </c>
      <c r="Q459">
        <v>8</v>
      </c>
      <c r="R459">
        <v>12</v>
      </c>
    </row>
    <row r="460" spans="15:18" x14ac:dyDescent="0.3">
      <c r="O460">
        <v>8</v>
      </c>
      <c r="P460">
        <v>8</v>
      </c>
      <c r="Q460">
        <v>11</v>
      </c>
      <c r="R460">
        <v>7</v>
      </c>
    </row>
    <row r="461" spans="15:18" x14ac:dyDescent="0.3">
      <c r="O461">
        <v>11</v>
      </c>
      <c r="P461">
        <v>8</v>
      </c>
      <c r="Q461">
        <v>7</v>
      </c>
      <c r="R461">
        <v>8</v>
      </c>
    </row>
    <row r="462" spans="15:18" x14ac:dyDescent="0.3">
      <c r="O462">
        <v>11</v>
      </c>
      <c r="P462">
        <v>8</v>
      </c>
      <c r="Q462">
        <v>2</v>
      </c>
      <c r="R462">
        <v>10</v>
      </c>
    </row>
    <row r="463" spans="15:18" x14ac:dyDescent="0.3">
      <c r="O463">
        <v>12</v>
      </c>
      <c r="P463">
        <v>12</v>
      </c>
      <c r="Q463">
        <v>3</v>
      </c>
      <c r="R463">
        <v>8</v>
      </c>
    </row>
    <row r="464" spans="15:18" x14ac:dyDescent="0.3">
      <c r="O464">
        <v>11</v>
      </c>
      <c r="P464">
        <v>1</v>
      </c>
      <c r="Q464">
        <v>1</v>
      </c>
      <c r="R464">
        <v>12</v>
      </c>
    </row>
    <row r="465" spans="15:18" x14ac:dyDescent="0.3">
      <c r="O465">
        <v>11</v>
      </c>
      <c r="P465">
        <v>7</v>
      </c>
      <c r="Q465">
        <v>10</v>
      </c>
      <c r="R465">
        <v>7</v>
      </c>
    </row>
    <row r="466" spans="15:18" x14ac:dyDescent="0.3">
      <c r="O466">
        <v>8</v>
      </c>
      <c r="P466">
        <v>7</v>
      </c>
      <c r="Q466">
        <v>7</v>
      </c>
      <c r="R466">
        <v>10</v>
      </c>
    </row>
    <row r="467" spans="15:18" x14ac:dyDescent="0.3">
      <c r="O467">
        <v>12</v>
      </c>
      <c r="P467">
        <v>7</v>
      </c>
      <c r="Q467">
        <v>6</v>
      </c>
      <c r="R467">
        <v>7</v>
      </c>
    </row>
    <row r="468" spans="15:18" x14ac:dyDescent="0.3">
      <c r="O468">
        <v>7</v>
      </c>
      <c r="P468">
        <v>9</v>
      </c>
      <c r="Q468">
        <v>12</v>
      </c>
      <c r="R468">
        <v>7</v>
      </c>
    </row>
    <row r="469" spans="15:18" x14ac:dyDescent="0.3">
      <c r="O469">
        <v>11</v>
      </c>
      <c r="P469">
        <v>11</v>
      </c>
      <c r="Q469">
        <v>11</v>
      </c>
      <c r="R469">
        <v>6</v>
      </c>
    </row>
    <row r="470" spans="15:18" x14ac:dyDescent="0.3">
      <c r="O470">
        <v>11</v>
      </c>
      <c r="P470">
        <v>8</v>
      </c>
      <c r="Q470">
        <v>7</v>
      </c>
      <c r="R470">
        <v>8</v>
      </c>
    </row>
    <row r="471" spans="15:18" x14ac:dyDescent="0.3">
      <c r="O471">
        <v>7</v>
      </c>
      <c r="P471">
        <v>7</v>
      </c>
      <c r="Q471">
        <v>6</v>
      </c>
      <c r="R471">
        <v>11</v>
      </c>
    </row>
    <row r="472" spans="15:18" x14ac:dyDescent="0.3">
      <c r="O472">
        <v>11</v>
      </c>
      <c r="P472">
        <v>10</v>
      </c>
      <c r="Q472">
        <v>12</v>
      </c>
      <c r="R472">
        <v>7</v>
      </c>
    </row>
    <row r="473" spans="15:18" x14ac:dyDescent="0.3">
      <c r="O473">
        <v>12</v>
      </c>
      <c r="P473">
        <v>11</v>
      </c>
      <c r="Q473">
        <v>7</v>
      </c>
      <c r="R473">
        <v>11</v>
      </c>
    </row>
    <row r="474" spans="15:18" x14ac:dyDescent="0.3">
      <c r="O474">
        <v>11</v>
      </c>
      <c r="P474">
        <v>8</v>
      </c>
      <c r="Q474">
        <v>7</v>
      </c>
      <c r="R474">
        <v>9</v>
      </c>
    </row>
    <row r="475" spans="15:18" x14ac:dyDescent="0.3">
      <c r="O475">
        <v>7</v>
      </c>
      <c r="P475">
        <v>6</v>
      </c>
      <c r="Q475">
        <v>8</v>
      </c>
      <c r="R475">
        <v>10</v>
      </c>
    </row>
    <row r="476" spans="15:18" x14ac:dyDescent="0.3">
      <c r="O476">
        <v>2</v>
      </c>
      <c r="P476">
        <v>8</v>
      </c>
      <c r="Q476">
        <v>8</v>
      </c>
      <c r="R476">
        <v>9</v>
      </c>
    </row>
    <row r="477" spans="15:18" x14ac:dyDescent="0.3">
      <c r="O477">
        <v>11</v>
      </c>
      <c r="P477">
        <v>7</v>
      </c>
      <c r="Q477">
        <v>7</v>
      </c>
      <c r="R477">
        <v>8</v>
      </c>
    </row>
    <row r="478" spans="15:18" x14ac:dyDescent="0.3">
      <c r="O478">
        <v>7</v>
      </c>
      <c r="P478">
        <v>12</v>
      </c>
      <c r="Q478">
        <v>11</v>
      </c>
      <c r="R478">
        <v>11</v>
      </c>
    </row>
    <row r="479" spans="15:18" x14ac:dyDescent="0.3">
      <c r="O479">
        <v>11</v>
      </c>
      <c r="P479">
        <v>7</v>
      </c>
      <c r="Q479">
        <v>7</v>
      </c>
      <c r="R479">
        <v>11</v>
      </c>
    </row>
    <row r="480" spans="15:18" x14ac:dyDescent="0.3">
      <c r="O480">
        <v>11</v>
      </c>
      <c r="P480">
        <v>10</v>
      </c>
      <c r="Q480">
        <v>6</v>
      </c>
      <c r="R480">
        <v>11</v>
      </c>
    </row>
    <row r="481" spans="15:18" x14ac:dyDescent="0.3">
      <c r="O481">
        <v>7</v>
      </c>
      <c r="P481">
        <v>7</v>
      </c>
      <c r="Q481">
        <v>6</v>
      </c>
      <c r="R481">
        <v>6</v>
      </c>
    </row>
    <row r="482" spans="15:18" x14ac:dyDescent="0.3">
      <c r="O482">
        <v>12</v>
      </c>
      <c r="P482">
        <v>7</v>
      </c>
      <c r="Q482">
        <v>7</v>
      </c>
      <c r="R482">
        <v>11</v>
      </c>
    </row>
    <row r="483" spans="15:18" x14ac:dyDescent="0.3">
      <c r="O483">
        <v>12</v>
      </c>
      <c r="P483">
        <v>8</v>
      </c>
      <c r="Q483">
        <v>6</v>
      </c>
      <c r="R483">
        <v>7</v>
      </c>
    </row>
    <row r="484" spans="15:18" x14ac:dyDescent="0.3">
      <c r="O484">
        <v>11</v>
      </c>
      <c r="P484">
        <v>7</v>
      </c>
      <c r="Q484">
        <v>7</v>
      </c>
      <c r="R484">
        <v>7</v>
      </c>
    </row>
    <row r="485" spans="15:18" x14ac:dyDescent="0.3">
      <c r="O485">
        <v>8</v>
      </c>
      <c r="P485">
        <v>6</v>
      </c>
      <c r="Q485">
        <v>8</v>
      </c>
      <c r="R485">
        <v>7</v>
      </c>
    </row>
    <row r="486" spans="15:18" x14ac:dyDescent="0.3">
      <c r="O486">
        <v>9</v>
      </c>
      <c r="P486">
        <v>7</v>
      </c>
      <c r="Q486">
        <v>4</v>
      </c>
      <c r="R486">
        <v>8</v>
      </c>
    </row>
    <row r="487" spans="15:18" x14ac:dyDescent="0.3">
      <c r="O487">
        <v>10</v>
      </c>
      <c r="P487">
        <v>10</v>
      </c>
      <c r="Q487">
        <v>8</v>
      </c>
      <c r="R487">
        <v>11</v>
      </c>
    </row>
    <row r="488" spans="15:18" x14ac:dyDescent="0.3">
      <c r="O488">
        <v>12</v>
      </c>
      <c r="P488">
        <v>7</v>
      </c>
      <c r="Q488">
        <v>7</v>
      </c>
      <c r="R488">
        <v>11</v>
      </c>
    </row>
    <row r="489" spans="15:18" x14ac:dyDescent="0.3">
      <c r="O489">
        <v>6</v>
      </c>
      <c r="P489">
        <v>6</v>
      </c>
      <c r="Q489">
        <v>7</v>
      </c>
      <c r="R489">
        <v>7</v>
      </c>
    </row>
    <row r="490" spans="15:18" x14ac:dyDescent="0.3">
      <c r="O490">
        <v>11</v>
      </c>
      <c r="P490">
        <v>12</v>
      </c>
      <c r="Q490">
        <v>8</v>
      </c>
      <c r="R490">
        <v>7</v>
      </c>
    </row>
    <row r="491" spans="15:18" x14ac:dyDescent="0.3">
      <c r="O491">
        <v>11</v>
      </c>
      <c r="P491">
        <v>12</v>
      </c>
      <c r="Q491">
        <v>8</v>
      </c>
      <c r="R491">
        <v>7</v>
      </c>
    </row>
    <row r="492" spans="15:18" x14ac:dyDescent="0.3">
      <c r="O492">
        <v>5</v>
      </c>
      <c r="P492">
        <v>8</v>
      </c>
      <c r="Q492">
        <v>6</v>
      </c>
      <c r="R492">
        <v>7</v>
      </c>
    </row>
    <row r="493" spans="15:18" x14ac:dyDescent="0.3">
      <c r="O493">
        <v>12</v>
      </c>
      <c r="P493">
        <v>8</v>
      </c>
      <c r="Q493">
        <v>13</v>
      </c>
      <c r="R493">
        <v>14</v>
      </c>
    </row>
    <row r="494" spans="15:18" x14ac:dyDescent="0.3">
      <c r="O494">
        <v>11</v>
      </c>
      <c r="P494">
        <v>11</v>
      </c>
      <c r="Q494">
        <v>8</v>
      </c>
      <c r="R494">
        <v>7</v>
      </c>
    </row>
    <row r="495" spans="15:18" x14ac:dyDescent="0.3">
      <c r="O495">
        <v>11</v>
      </c>
      <c r="P495">
        <v>8</v>
      </c>
      <c r="Q495">
        <v>4</v>
      </c>
      <c r="R495">
        <v>11</v>
      </c>
    </row>
    <row r="496" spans="15:18" x14ac:dyDescent="0.3">
      <c r="O496">
        <v>11</v>
      </c>
      <c r="P496">
        <v>7</v>
      </c>
      <c r="Q496">
        <v>2</v>
      </c>
      <c r="R496">
        <v>7</v>
      </c>
    </row>
    <row r="497" spans="15:18" x14ac:dyDescent="0.3">
      <c r="O497">
        <v>12</v>
      </c>
      <c r="P497">
        <v>8</v>
      </c>
      <c r="Q497">
        <v>8</v>
      </c>
      <c r="R497">
        <v>7</v>
      </c>
    </row>
    <row r="498" spans="15:18" x14ac:dyDescent="0.3">
      <c r="O498">
        <v>7</v>
      </c>
      <c r="P498">
        <v>8</v>
      </c>
      <c r="Q498">
        <v>7</v>
      </c>
      <c r="R498">
        <v>12</v>
      </c>
    </row>
    <row r="499" spans="15:18" x14ac:dyDescent="0.3">
      <c r="O499">
        <v>11</v>
      </c>
      <c r="P499">
        <v>11</v>
      </c>
      <c r="Q499">
        <v>4</v>
      </c>
      <c r="R499">
        <v>12</v>
      </c>
    </row>
    <row r="500" spans="15:18" x14ac:dyDescent="0.3">
      <c r="O500">
        <v>7</v>
      </c>
      <c r="P500">
        <v>6</v>
      </c>
      <c r="Q500">
        <v>11</v>
      </c>
      <c r="R500">
        <v>9</v>
      </c>
    </row>
    <row r="501" spans="15:18" x14ac:dyDescent="0.3">
      <c r="O501">
        <v>10</v>
      </c>
      <c r="P501">
        <v>11</v>
      </c>
      <c r="Q501">
        <v>7</v>
      </c>
      <c r="R501">
        <v>11</v>
      </c>
    </row>
    <row r="502" spans="15:18" x14ac:dyDescent="0.3">
      <c r="O502">
        <v>12</v>
      </c>
      <c r="P502">
        <v>12</v>
      </c>
      <c r="Q502">
        <v>8</v>
      </c>
      <c r="R502">
        <v>6</v>
      </c>
    </row>
    <row r="503" spans="15:18" x14ac:dyDescent="0.3">
      <c r="O503">
        <v>11</v>
      </c>
      <c r="P503">
        <v>12</v>
      </c>
      <c r="Q503">
        <v>7</v>
      </c>
      <c r="R503">
        <v>11</v>
      </c>
    </row>
    <row r="504" spans="15:18" x14ac:dyDescent="0.3">
      <c r="O504">
        <v>11</v>
      </c>
      <c r="P504">
        <v>7</v>
      </c>
      <c r="Q504">
        <v>13</v>
      </c>
      <c r="R504">
        <v>2</v>
      </c>
    </row>
    <row r="505" spans="15:18" x14ac:dyDescent="0.3">
      <c r="O505">
        <v>14</v>
      </c>
      <c r="P505">
        <v>2</v>
      </c>
      <c r="Q505">
        <v>8</v>
      </c>
      <c r="R505">
        <v>11</v>
      </c>
    </row>
    <row r="506" spans="15:18" x14ac:dyDescent="0.3">
      <c r="O506">
        <v>12</v>
      </c>
      <c r="P506">
        <v>10</v>
      </c>
      <c r="Q506">
        <v>7</v>
      </c>
      <c r="R506">
        <v>7</v>
      </c>
    </row>
    <row r="507" spans="15:18" x14ac:dyDescent="0.3">
      <c r="O507">
        <v>2</v>
      </c>
      <c r="P507">
        <v>0</v>
      </c>
      <c r="Q507">
        <v>7</v>
      </c>
      <c r="R507">
        <v>11</v>
      </c>
    </row>
    <row r="508" spans="15:18" x14ac:dyDescent="0.3">
      <c r="O508">
        <v>11</v>
      </c>
      <c r="P508">
        <v>11</v>
      </c>
      <c r="Q508">
        <v>3</v>
      </c>
      <c r="R508">
        <v>8</v>
      </c>
    </row>
    <row r="509" spans="15:18" x14ac:dyDescent="0.3">
      <c r="O509">
        <v>8</v>
      </c>
      <c r="P509">
        <v>6</v>
      </c>
      <c r="Q509">
        <v>6</v>
      </c>
      <c r="R509">
        <v>7</v>
      </c>
    </row>
    <row r="510" spans="15:18" x14ac:dyDescent="0.3">
      <c r="O510">
        <v>11</v>
      </c>
      <c r="P510">
        <v>8</v>
      </c>
      <c r="Q510">
        <v>7</v>
      </c>
      <c r="R510">
        <v>8</v>
      </c>
    </row>
    <row r="511" spans="15:18" x14ac:dyDescent="0.3">
      <c r="O511">
        <v>12</v>
      </c>
      <c r="P511">
        <v>8</v>
      </c>
      <c r="Q511">
        <v>4</v>
      </c>
      <c r="R511">
        <v>8</v>
      </c>
    </row>
    <row r="512" spans="15:18" x14ac:dyDescent="0.3">
      <c r="O512">
        <v>7</v>
      </c>
      <c r="P512">
        <v>6</v>
      </c>
      <c r="Q512">
        <v>8</v>
      </c>
      <c r="R512">
        <v>11</v>
      </c>
    </row>
    <row r="513" spans="15:18" x14ac:dyDescent="0.3">
      <c r="O513">
        <v>12</v>
      </c>
      <c r="P513">
        <v>12</v>
      </c>
      <c r="Q513">
        <v>8</v>
      </c>
      <c r="R513">
        <v>8</v>
      </c>
    </row>
    <row r="514" spans="15:18" x14ac:dyDescent="0.3">
      <c r="O514">
        <v>11</v>
      </c>
      <c r="P514">
        <v>13</v>
      </c>
      <c r="Q514">
        <v>2</v>
      </c>
      <c r="R514">
        <v>7</v>
      </c>
    </row>
    <row r="515" spans="15:18" x14ac:dyDescent="0.3">
      <c r="O515">
        <v>12</v>
      </c>
      <c r="P515">
        <v>8</v>
      </c>
      <c r="Q515">
        <v>10</v>
      </c>
      <c r="R515">
        <v>7</v>
      </c>
    </row>
    <row r="516" spans="15:18" x14ac:dyDescent="0.3">
      <c r="O516">
        <v>11</v>
      </c>
      <c r="P516">
        <v>11</v>
      </c>
      <c r="Q516">
        <v>5</v>
      </c>
      <c r="R516">
        <v>7</v>
      </c>
    </row>
    <row r="517" spans="15:18" x14ac:dyDescent="0.3">
      <c r="O517">
        <v>8</v>
      </c>
      <c r="P517">
        <v>7</v>
      </c>
      <c r="Q517">
        <v>7</v>
      </c>
      <c r="R517">
        <v>11</v>
      </c>
    </row>
    <row r="518" spans="15:18" x14ac:dyDescent="0.3">
      <c r="O518">
        <v>11</v>
      </c>
      <c r="P518">
        <v>11</v>
      </c>
      <c r="Q518">
        <v>2</v>
      </c>
      <c r="R518">
        <v>8</v>
      </c>
    </row>
    <row r="519" spans="15:18" x14ac:dyDescent="0.3">
      <c r="O519">
        <v>7</v>
      </c>
      <c r="P519">
        <v>11</v>
      </c>
      <c r="Q519">
        <v>4</v>
      </c>
      <c r="R519">
        <v>8</v>
      </c>
    </row>
    <row r="520" spans="15:18" x14ac:dyDescent="0.3">
      <c r="O520">
        <v>6</v>
      </c>
      <c r="P520">
        <v>12</v>
      </c>
      <c r="Q520">
        <v>8</v>
      </c>
      <c r="R520">
        <v>9</v>
      </c>
    </row>
    <row r="521" spans="15:18" x14ac:dyDescent="0.3">
      <c r="O521">
        <v>4</v>
      </c>
      <c r="P521">
        <v>8</v>
      </c>
      <c r="Q521">
        <v>8</v>
      </c>
      <c r="R521">
        <v>7</v>
      </c>
    </row>
    <row r="522" spans="15:18" x14ac:dyDescent="0.3">
      <c r="O522">
        <v>11</v>
      </c>
      <c r="P522">
        <v>7</v>
      </c>
      <c r="Q522">
        <v>7</v>
      </c>
      <c r="R522">
        <v>11</v>
      </c>
    </row>
    <row r="523" spans="15:18" x14ac:dyDescent="0.3">
      <c r="O523">
        <v>12</v>
      </c>
      <c r="P523">
        <v>11</v>
      </c>
      <c r="Q523">
        <v>7</v>
      </c>
      <c r="R523">
        <v>11</v>
      </c>
    </row>
    <row r="524" spans="15:18" x14ac:dyDescent="0.3">
      <c r="O524">
        <v>4</v>
      </c>
      <c r="P524">
        <v>8</v>
      </c>
      <c r="Q524">
        <v>8</v>
      </c>
      <c r="R524">
        <v>11</v>
      </c>
    </row>
    <row r="525" spans="15:18" x14ac:dyDescent="0.3">
      <c r="O525">
        <v>11</v>
      </c>
      <c r="P525">
        <v>7</v>
      </c>
      <c r="Q525">
        <v>4</v>
      </c>
      <c r="R525">
        <v>7</v>
      </c>
    </row>
    <row r="526" spans="15:18" x14ac:dyDescent="0.3">
      <c r="O526">
        <v>11</v>
      </c>
      <c r="P526">
        <v>9</v>
      </c>
      <c r="Q526">
        <v>6</v>
      </c>
      <c r="R526">
        <v>5</v>
      </c>
    </row>
    <row r="527" spans="15:18" x14ac:dyDescent="0.3">
      <c r="O527">
        <v>7</v>
      </c>
      <c r="P527">
        <v>11</v>
      </c>
      <c r="Q527">
        <v>8</v>
      </c>
      <c r="R527">
        <v>6</v>
      </c>
    </row>
    <row r="528" spans="15:18" x14ac:dyDescent="0.3">
      <c r="O528">
        <v>6</v>
      </c>
      <c r="P528">
        <v>10</v>
      </c>
      <c r="Q528">
        <v>2</v>
      </c>
      <c r="R528">
        <v>9</v>
      </c>
    </row>
    <row r="529" spans="15:18" x14ac:dyDescent="0.3">
      <c r="O529">
        <v>12</v>
      </c>
      <c r="P529">
        <v>8</v>
      </c>
      <c r="Q529">
        <v>7</v>
      </c>
      <c r="R529">
        <v>7</v>
      </c>
    </row>
    <row r="530" spans="15:18" x14ac:dyDescent="0.3">
      <c r="O530">
        <v>8</v>
      </c>
      <c r="P530">
        <v>11</v>
      </c>
      <c r="Q530">
        <v>10</v>
      </c>
      <c r="R530">
        <v>12</v>
      </c>
    </row>
    <row r="531" spans="15:18" x14ac:dyDescent="0.3">
      <c r="O531">
        <v>11</v>
      </c>
      <c r="P531">
        <v>7</v>
      </c>
      <c r="Q531">
        <v>7</v>
      </c>
      <c r="R531">
        <v>8</v>
      </c>
    </row>
    <row r="532" spans="15:18" x14ac:dyDescent="0.3">
      <c r="O532">
        <v>12</v>
      </c>
      <c r="P532">
        <v>5</v>
      </c>
      <c r="Q532">
        <v>8</v>
      </c>
      <c r="R532">
        <v>10</v>
      </c>
    </row>
    <row r="533" spans="15:18" x14ac:dyDescent="0.3">
      <c r="O533">
        <v>13</v>
      </c>
      <c r="P533">
        <v>8</v>
      </c>
      <c r="Q533">
        <v>7</v>
      </c>
      <c r="R533">
        <v>8</v>
      </c>
    </row>
    <row r="534" spans="15:18" x14ac:dyDescent="0.3">
      <c r="O534">
        <v>11</v>
      </c>
      <c r="P534">
        <v>7</v>
      </c>
      <c r="Q534">
        <v>8</v>
      </c>
      <c r="R534">
        <v>8</v>
      </c>
    </row>
    <row r="535" spans="15:18" x14ac:dyDescent="0.3">
      <c r="O535">
        <v>8</v>
      </c>
      <c r="P535">
        <v>8</v>
      </c>
      <c r="Q535">
        <v>7</v>
      </c>
      <c r="R535">
        <v>6</v>
      </c>
    </row>
    <row r="536" spans="15:18" x14ac:dyDescent="0.3">
      <c r="O536">
        <v>8</v>
      </c>
      <c r="P536">
        <v>8</v>
      </c>
      <c r="Q536">
        <v>6</v>
      </c>
      <c r="R536">
        <v>10</v>
      </c>
    </row>
    <row r="537" spans="15:18" x14ac:dyDescent="0.3">
      <c r="O537">
        <v>7</v>
      </c>
      <c r="P537">
        <v>8</v>
      </c>
      <c r="Q537">
        <v>7</v>
      </c>
      <c r="R537">
        <v>12</v>
      </c>
    </row>
    <row r="538" spans="15:18" x14ac:dyDescent="0.3">
      <c r="O538">
        <v>11</v>
      </c>
      <c r="P538">
        <v>6</v>
      </c>
      <c r="Q538">
        <v>8</v>
      </c>
      <c r="R538">
        <v>12</v>
      </c>
    </row>
    <row r="539" spans="15:18" x14ac:dyDescent="0.3">
      <c r="O539">
        <v>11</v>
      </c>
      <c r="P539">
        <v>11</v>
      </c>
      <c r="Q539">
        <v>11</v>
      </c>
      <c r="R539">
        <v>12</v>
      </c>
    </row>
    <row r="540" spans="15:18" x14ac:dyDescent="0.3">
      <c r="O540">
        <v>10</v>
      </c>
      <c r="P540">
        <v>7</v>
      </c>
      <c r="Q540">
        <v>7</v>
      </c>
      <c r="R540">
        <v>9</v>
      </c>
    </row>
    <row r="541" spans="15:18" x14ac:dyDescent="0.3">
      <c r="O541">
        <v>8</v>
      </c>
      <c r="P541">
        <v>7</v>
      </c>
      <c r="Q541">
        <v>4</v>
      </c>
      <c r="R541">
        <v>11</v>
      </c>
    </row>
    <row r="542" spans="15:18" x14ac:dyDescent="0.3">
      <c r="O542">
        <v>12</v>
      </c>
      <c r="P542">
        <v>7</v>
      </c>
      <c r="Q542">
        <v>7</v>
      </c>
      <c r="R542">
        <v>12</v>
      </c>
    </row>
    <row r="543" spans="15:18" x14ac:dyDescent="0.3">
      <c r="O543">
        <v>12</v>
      </c>
      <c r="P543">
        <v>8</v>
      </c>
      <c r="Q543">
        <v>9</v>
      </c>
      <c r="R543">
        <v>11</v>
      </c>
    </row>
    <row r="544" spans="15:18" x14ac:dyDescent="0.3">
      <c r="O544">
        <v>11</v>
      </c>
      <c r="P544">
        <v>7</v>
      </c>
      <c r="Q544">
        <v>11</v>
      </c>
      <c r="R544">
        <v>7</v>
      </c>
    </row>
    <row r="545" spans="15:18" x14ac:dyDescent="0.3">
      <c r="O545">
        <v>14</v>
      </c>
      <c r="P545">
        <v>5</v>
      </c>
      <c r="Q545">
        <v>7</v>
      </c>
      <c r="R545">
        <v>8</v>
      </c>
    </row>
    <row r="546" spans="15:18" x14ac:dyDescent="0.3">
      <c r="O546">
        <v>5</v>
      </c>
      <c r="P546">
        <v>11</v>
      </c>
      <c r="Q546">
        <v>7</v>
      </c>
      <c r="R546">
        <v>11</v>
      </c>
    </row>
    <row r="547" spans="15:18" x14ac:dyDescent="0.3">
      <c r="O547">
        <v>12</v>
      </c>
      <c r="P547">
        <v>11</v>
      </c>
      <c r="Q547">
        <v>7</v>
      </c>
      <c r="R547">
        <v>8</v>
      </c>
    </row>
    <row r="548" spans="15:18" x14ac:dyDescent="0.3">
      <c r="O548">
        <v>9</v>
      </c>
      <c r="P548">
        <v>8</v>
      </c>
      <c r="Q548">
        <v>4</v>
      </c>
      <c r="R548">
        <v>8</v>
      </c>
    </row>
    <row r="549" spans="15:18" x14ac:dyDescent="0.3">
      <c r="O549">
        <v>3</v>
      </c>
      <c r="P549">
        <v>7</v>
      </c>
      <c r="Q549">
        <v>5</v>
      </c>
      <c r="R549">
        <v>12</v>
      </c>
    </row>
    <row r="550" spans="15:18" x14ac:dyDescent="0.3">
      <c r="O550">
        <v>7</v>
      </c>
      <c r="P550">
        <v>7</v>
      </c>
      <c r="Q550">
        <v>10</v>
      </c>
      <c r="R550">
        <v>11</v>
      </c>
    </row>
    <row r="551" spans="15:18" x14ac:dyDescent="0.3">
      <c r="O551">
        <v>12</v>
      </c>
      <c r="P551">
        <v>7</v>
      </c>
      <c r="Q551">
        <v>6</v>
      </c>
      <c r="R551">
        <v>11</v>
      </c>
    </row>
    <row r="552" spans="15:18" x14ac:dyDescent="0.3">
      <c r="O552">
        <v>9</v>
      </c>
      <c r="P552">
        <v>11</v>
      </c>
      <c r="Q552">
        <v>5</v>
      </c>
      <c r="R552">
        <v>7</v>
      </c>
    </row>
    <row r="553" spans="15:18" x14ac:dyDescent="0.3">
      <c r="O553">
        <v>12</v>
      </c>
      <c r="P553">
        <v>7</v>
      </c>
      <c r="Q553">
        <v>12</v>
      </c>
      <c r="R553">
        <v>12</v>
      </c>
    </row>
    <row r="554" spans="15:18" x14ac:dyDescent="0.3">
      <c r="O554">
        <v>7</v>
      </c>
      <c r="P554">
        <v>7</v>
      </c>
      <c r="Q554">
        <v>7</v>
      </c>
      <c r="R554">
        <v>1</v>
      </c>
    </row>
    <row r="555" spans="15:18" x14ac:dyDescent="0.3">
      <c r="O555">
        <v>12</v>
      </c>
      <c r="P555">
        <v>11</v>
      </c>
      <c r="Q555">
        <v>7</v>
      </c>
      <c r="R555">
        <v>7</v>
      </c>
    </row>
    <row r="556" spans="15:18" x14ac:dyDescent="0.3">
      <c r="O556">
        <v>8</v>
      </c>
      <c r="P556">
        <v>6</v>
      </c>
      <c r="Q556">
        <v>7</v>
      </c>
      <c r="R556">
        <v>7</v>
      </c>
    </row>
    <row r="557" spans="15:18" x14ac:dyDescent="0.3">
      <c r="O557">
        <v>12</v>
      </c>
      <c r="P557">
        <v>9</v>
      </c>
      <c r="Q557">
        <v>7</v>
      </c>
      <c r="R557">
        <v>10</v>
      </c>
    </row>
    <row r="558" spans="15:18" x14ac:dyDescent="0.3">
      <c r="O558">
        <v>12</v>
      </c>
      <c r="P558">
        <v>11</v>
      </c>
      <c r="Q558">
        <v>10</v>
      </c>
      <c r="R558">
        <v>11</v>
      </c>
    </row>
    <row r="559" spans="15:18" x14ac:dyDescent="0.3">
      <c r="O559">
        <v>7</v>
      </c>
      <c r="P559">
        <v>6</v>
      </c>
      <c r="Q559">
        <v>3</v>
      </c>
      <c r="R559">
        <v>7</v>
      </c>
    </row>
    <row r="560" spans="15:18" x14ac:dyDescent="0.3">
      <c r="O560">
        <v>7</v>
      </c>
      <c r="P560">
        <v>14</v>
      </c>
      <c r="Q560">
        <v>8</v>
      </c>
      <c r="R560">
        <v>7</v>
      </c>
    </row>
    <row r="561" spans="15:18" x14ac:dyDescent="0.3">
      <c r="O561">
        <v>4</v>
      </c>
      <c r="P561">
        <v>11</v>
      </c>
      <c r="Q561">
        <v>8</v>
      </c>
      <c r="R561">
        <v>8</v>
      </c>
    </row>
    <row r="562" spans="15:18" x14ac:dyDescent="0.3">
      <c r="O562">
        <v>12</v>
      </c>
      <c r="P562">
        <v>8</v>
      </c>
      <c r="Q562">
        <v>7</v>
      </c>
      <c r="R562">
        <v>12</v>
      </c>
    </row>
    <row r="563" spans="15:18" x14ac:dyDescent="0.3">
      <c r="O563">
        <v>11</v>
      </c>
      <c r="P563">
        <v>11</v>
      </c>
      <c r="Q563">
        <v>7</v>
      </c>
      <c r="R563">
        <v>6</v>
      </c>
    </row>
    <row r="564" spans="15:18" x14ac:dyDescent="0.3">
      <c r="O564">
        <v>7</v>
      </c>
      <c r="P564">
        <v>7</v>
      </c>
      <c r="Q564">
        <v>1</v>
      </c>
      <c r="R564">
        <v>7</v>
      </c>
    </row>
    <row r="565" spans="15:18" x14ac:dyDescent="0.3">
      <c r="O565">
        <v>7</v>
      </c>
      <c r="P565">
        <v>11</v>
      </c>
      <c r="Q565">
        <v>10</v>
      </c>
      <c r="R565">
        <v>8</v>
      </c>
    </row>
    <row r="566" spans="15:18" x14ac:dyDescent="0.3">
      <c r="O566">
        <v>11</v>
      </c>
      <c r="P566">
        <v>7</v>
      </c>
      <c r="Q566">
        <v>7</v>
      </c>
      <c r="R566">
        <v>7</v>
      </c>
    </row>
    <row r="567" spans="15:18" x14ac:dyDescent="0.3">
      <c r="O567">
        <v>11</v>
      </c>
      <c r="P567">
        <v>12</v>
      </c>
      <c r="Q567">
        <v>8</v>
      </c>
      <c r="R567">
        <v>7</v>
      </c>
    </row>
    <row r="568" spans="15:18" x14ac:dyDescent="0.3">
      <c r="O568">
        <v>11</v>
      </c>
      <c r="P568">
        <v>8</v>
      </c>
      <c r="Q568">
        <v>2</v>
      </c>
      <c r="R568">
        <v>1</v>
      </c>
    </row>
    <row r="569" spans="15:18" x14ac:dyDescent="0.3">
      <c r="O569">
        <v>7</v>
      </c>
      <c r="P569">
        <v>11</v>
      </c>
      <c r="Q569">
        <v>12</v>
      </c>
      <c r="R569">
        <v>12</v>
      </c>
    </row>
    <row r="570" spans="15:18" x14ac:dyDescent="0.3">
      <c r="O570">
        <v>11</v>
      </c>
      <c r="P570">
        <v>8</v>
      </c>
      <c r="Q570">
        <v>7</v>
      </c>
      <c r="R570">
        <v>10</v>
      </c>
    </row>
    <row r="571" spans="15:18" x14ac:dyDescent="0.3">
      <c r="O571">
        <v>11</v>
      </c>
      <c r="P571">
        <v>8</v>
      </c>
      <c r="Q571">
        <v>7</v>
      </c>
      <c r="R571">
        <v>5</v>
      </c>
    </row>
    <row r="572" spans="15:18" x14ac:dyDescent="0.3">
      <c r="O572">
        <v>7</v>
      </c>
      <c r="P572">
        <v>9</v>
      </c>
      <c r="Q572">
        <v>1</v>
      </c>
      <c r="R572">
        <v>14</v>
      </c>
    </row>
    <row r="573" spans="15:18" x14ac:dyDescent="0.3">
      <c r="O573">
        <v>12</v>
      </c>
      <c r="P573">
        <v>10</v>
      </c>
      <c r="Q573">
        <v>8</v>
      </c>
      <c r="R573">
        <v>7</v>
      </c>
    </row>
    <row r="574" spans="15:18" x14ac:dyDescent="0.3">
      <c r="O574">
        <v>8</v>
      </c>
      <c r="P574">
        <v>7</v>
      </c>
      <c r="Q574">
        <v>3</v>
      </c>
      <c r="R574">
        <v>10</v>
      </c>
    </row>
    <row r="575" spans="15:18" x14ac:dyDescent="0.3">
      <c r="O575">
        <v>9</v>
      </c>
      <c r="P575">
        <v>8</v>
      </c>
      <c r="Q575">
        <v>8</v>
      </c>
      <c r="R575">
        <v>4</v>
      </c>
    </row>
    <row r="576" spans="15:18" x14ac:dyDescent="0.3">
      <c r="O576">
        <v>11</v>
      </c>
      <c r="P576">
        <v>7</v>
      </c>
      <c r="Q576">
        <v>11</v>
      </c>
      <c r="R576">
        <v>6</v>
      </c>
    </row>
    <row r="577" spans="15:18" x14ac:dyDescent="0.3">
      <c r="O577">
        <v>11</v>
      </c>
      <c r="P577">
        <v>7</v>
      </c>
      <c r="Q577">
        <v>6</v>
      </c>
      <c r="R577">
        <v>8</v>
      </c>
    </row>
    <row r="578" spans="15:18" x14ac:dyDescent="0.3">
      <c r="O578">
        <v>11</v>
      </c>
      <c r="P578">
        <v>1</v>
      </c>
      <c r="Q578">
        <v>2</v>
      </c>
      <c r="R578">
        <v>7</v>
      </c>
    </row>
    <row r="579" spans="15:18" x14ac:dyDescent="0.3">
      <c r="O579">
        <v>12</v>
      </c>
      <c r="P579">
        <v>2</v>
      </c>
      <c r="Q579">
        <v>2</v>
      </c>
      <c r="R579">
        <v>11</v>
      </c>
    </row>
    <row r="580" spans="15:18" x14ac:dyDescent="0.3">
      <c r="O580">
        <v>7</v>
      </c>
      <c r="P580">
        <v>8</v>
      </c>
      <c r="Q580">
        <v>6</v>
      </c>
      <c r="R580">
        <v>11</v>
      </c>
    </row>
    <row r="581" spans="15:18" x14ac:dyDescent="0.3">
      <c r="O581">
        <v>7</v>
      </c>
      <c r="P581">
        <v>7</v>
      </c>
      <c r="Q581">
        <v>8</v>
      </c>
      <c r="R581">
        <v>6</v>
      </c>
    </row>
    <row r="582" spans="15:18" x14ac:dyDescent="0.3">
      <c r="O582">
        <v>11</v>
      </c>
      <c r="P582">
        <v>12</v>
      </c>
      <c r="Q582">
        <v>8</v>
      </c>
      <c r="R582">
        <v>11</v>
      </c>
    </row>
    <row r="583" spans="15:18" x14ac:dyDescent="0.3">
      <c r="O583">
        <v>0</v>
      </c>
      <c r="P583">
        <v>7</v>
      </c>
      <c r="Q583">
        <v>8</v>
      </c>
      <c r="R583">
        <v>12</v>
      </c>
    </row>
    <row r="584" spans="15:18" x14ac:dyDescent="0.3">
      <c r="O584">
        <v>12</v>
      </c>
      <c r="P584">
        <v>6</v>
      </c>
      <c r="Q584">
        <v>2</v>
      </c>
      <c r="R584">
        <v>7</v>
      </c>
    </row>
    <row r="585" spans="15:18" x14ac:dyDescent="0.3">
      <c r="O585">
        <v>7</v>
      </c>
      <c r="P585">
        <v>6</v>
      </c>
      <c r="Q585">
        <v>12</v>
      </c>
      <c r="R585">
        <v>11</v>
      </c>
    </row>
    <row r="586" spans="15:18" x14ac:dyDescent="0.3">
      <c r="O586">
        <v>11</v>
      </c>
      <c r="P586">
        <v>11</v>
      </c>
      <c r="Q586">
        <v>2</v>
      </c>
      <c r="R586">
        <v>7</v>
      </c>
    </row>
    <row r="587" spans="15:18" x14ac:dyDescent="0.3">
      <c r="O587">
        <v>11</v>
      </c>
      <c r="P587">
        <v>12</v>
      </c>
      <c r="Q587">
        <v>3</v>
      </c>
      <c r="R587">
        <v>11</v>
      </c>
    </row>
    <row r="588" spans="15:18" x14ac:dyDescent="0.3">
      <c r="O588">
        <v>7</v>
      </c>
      <c r="P588">
        <v>4</v>
      </c>
      <c r="Q588">
        <v>7</v>
      </c>
      <c r="R588">
        <v>11</v>
      </c>
    </row>
    <row r="589" spans="15:18" x14ac:dyDescent="0.3">
      <c r="O589">
        <v>7</v>
      </c>
      <c r="P589">
        <v>9</v>
      </c>
      <c r="Q589">
        <v>7</v>
      </c>
      <c r="R589">
        <v>9</v>
      </c>
    </row>
    <row r="590" spans="15:18" x14ac:dyDescent="0.3">
      <c r="O590">
        <v>11</v>
      </c>
      <c r="P590">
        <v>0</v>
      </c>
      <c r="Q590">
        <v>7</v>
      </c>
      <c r="R590">
        <v>7</v>
      </c>
    </row>
    <row r="591" spans="15:18" x14ac:dyDescent="0.3">
      <c r="O591">
        <v>7</v>
      </c>
      <c r="P591">
        <v>7</v>
      </c>
      <c r="Q591">
        <v>11</v>
      </c>
      <c r="R591">
        <v>9</v>
      </c>
    </row>
    <row r="592" spans="15:18" x14ac:dyDescent="0.3">
      <c r="O592">
        <v>12</v>
      </c>
      <c r="P592">
        <v>7</v>
      </c>
      <c r="Q592">
        <v>7</v>
      </c>
      <c r="R592">
        <v>7</v>
      </c>
    </row>
    <row r="593" spans="15:18" x14ac:dyDescent="0.3">
      <c r="O593">
        <v>12</v>
      </c>
      <c r="P593">
        <v>7</v>
      </c>
      <c r="Q593">
        <v>10</v>
      </c>
      <c r="R593">
        <v>7</v>
      </c>
    </row>
    <row r="594" spans="15:18" x14ac:dyDescent="0.3">
      <c r="O594">
        <v>9</v>
      </c>
      <c r="P594">
        <v>8</v>
      </c>
      <c r="Q594">
        <v>12</v>
      </c>
      <c r="R594">
        <v>7</v>
      </c>
    </row>
    <row r="595" spans="15:18" x14ac:dyDescent="0.3">
      <c r="O595">
        <v>12</v>
      </c>
      <c r="P595">
        <v>2</v>
      </c>
      <c r="Q595">
        <v>1</v>
      </c>
      <c r="R595">
        <v>7</v>
      </c>
    </row>
    <row r="596" spans="15:18" x14ac:dyDescent="0.3">
      <c r="O596">
        <v>12</v>
      </c>
      <c r="P596">
        <v>8</v>
      </c>
      <c r="Q596">
        <v>7</v>
      </c>
      <c r="R596">
        <v>13</v>
      </c>
    </row>
    <row r="597" spans="15:18" x14ac:dyDescent="0.3">
      <c r="O597">
        <v>11</v>
      </c>
      <c r="P597">
        <v>12</v>
      </c>
      <c r="Q597">
        <v>7</v>
      </c>
      <c r="R597">
        <v>9</v>
      </c>
    </row>
    <row r="598" spans="15:18" x14ac:dyDescent="0.3">
      <c r="O598">
        <v>11</v>
      </c>
      <c r="P598">
        <v>6</v>
      </c>
      <c r="Q598">
        <v>7</v>
      </c>
      <c r="R598">
        <v>8</v>
      </c>
    </row>
    <row r="599" spans="15:18" x14ac:dyDescent="0.3">
      <c r="O599">
        <v>12</v>
      </c>
      <c r="P599">
        <v>8</v>
      </c>
      <c r="Q599">
        <v>6</v>
      </c>
      <c r="R599">
        <v>11</v>
      </c>
    </row>
    <row r="600" spans="15:18" x14ac:dyDescent="0.3">
      <c r="O600">
        <v>11</v>
      </c>
      <c r="P600">
        <v>8</v>
      </c>
      <c r="Q600">
        <v>7</v>
      </c>
      <c r="R600">
        <v>11</v>
      </c>
    </row>
    <row r="601" spans="15:18" x14ac:dyDescent="0.3">
      <c r="O601">
        <v>10</v>
      </c>
      <c r="P601">
        <v>11</v>
      </c>
      <c r="Q601">
        <v>3</v>
      </c>
      <c r="R601">
        <v>6</v>
      </c>
    </row>
    <row r="602" spans="15:18" x14ac:dyDescent="0.3">
      <c r="O602">
        <v>11</v>
      </c>
      <c r="P602">
        <v>5</v>
      </c>
      <c r="Q602">
        <v>8</v>
      </c>
      <c r="R602">
        <v>4</v>
      </c>
    </row>
    <row r="603" spans="15:18" x14ac:dyDescent="0.3">
      <c r="O603">
        <v>11</v>
      </c>
      <c r="P603">
        <v>8</v>
      </c>
      <c r="Q603">
        <v>0</v>
      </c>
      <c r="R603">
        <v>6</v>
      </c>
    </row>
    <row r="604" spans="15:18" x14ac:dyDescent="0.3">
      <c r="O604">
        <v>12</v>
      </c>
      <c r="P604">
        <v>8</v>
      </c>
      <c r="Q604">
        <v>7</v>
      </c>
      <c r="R604">
        <v>6</v>
      </c>
    </row>
    <row r="605" spans="15:18" x14ac:dyDescent="0.3">
      <c r="O605">
        <v>7</v>
      </c>
      <c r="P605">
        <v>11</v>
      </c>
      <c r="Q605">
        <v>7</v>
      </c>
      <c r="R605">
        <v>8</v>
      </c>
    </row>
    <row r="606" spans="15:18" x14ac:dyDescent="0.3">
      <c r="O606">
        <v>7</v>
      </c>
      <c r="P606">
        <v>7</v>
      </c>
      <c r="Q606">
        <v>1</v>
      </c>
      <c r="R606">
        <v>14</v>
      </c>
    </row>
    <row r="607" spans="15:18" x14ac:dyDescent="0.3">
      <c r="O607">
        <v>7</v>
      </c>
      <c r="P607">
        <v>8</v>
      </c>
      <c r="Q607">
        <v>11</v>
      </c>
      <c r="R607">
        <v>11</v>
      </c>
    </row>
    <row r="608" spans="15:18" x14ac:dyDescent="0.3">
      <c r="O608">
        <v>9</v>
      </c>
      <c r="P608">
        <v>8</v>
      </c>
      <c r="Q608">
        <v>12</v>
      </c>
      <c r="R608">
        <v>11</v>
      </c>
    </row>
    <row r="609" spans="15:18" x14ac:dyDescent="0.3">
      <c r="O609">
        <v>8</v>
      </c>
      <c r="P609">
        <v>7</v>
      </c>
      <c r="Q609">
        <v>5</v>
      </c>
      <c r="R609">
        <v>12</v>
      </c>
    </row>
    <row r="610" spans="15:18" x14ac:dyDescent="0.3">
      <c r="O610">
        <v>11</v>
      </c>
      <c r="P610">
        <v>5</v>
      </c>
      <c r="Q610">
        <v>5</v>
      </c>
      <c r="R610">
        <v>9</v>
      </c>
    </row>
    <row r="611" spans="15:18" x14ac:dyDescent="0.3">
      <c r="O611">
        <v>14</v>
      </c>
      <c r="P611">
        <v>7</v>
      </c>
      <c r="Q611">
        <v>12</v>
      </c>
      <c r="R611">
        <v>3</v>
      </c>
    </row>
    <row r="612" spans="15:18" x14ac:dyDescent="0.3">
      <c r="O612">
        <v>13</v>
      </c>
      <c r="P612">
        <v>10</v>
      </c>
      <c r="Q612">
        <v>8</v>
      </c>
      <c r="R612">
        <v>2</v>
      </c>
    </row>
    <row r="613" spans="15:18" x14ac:dyDescent="0.3">
      <c r="O613">
        <v>11</v>
      </c>
      <c r="P613">
        <v>2</v>
      </c>
      <c r="Q613">
        <v>7</v>
      </c>
      <c r="R613">
        <v>12</v>
      </c>
    </row>
    <row r="614" spans="15:18" x14ac:dyDescent="0.3">
      <c r="O614">
        <v>9</v>
      </c>
      <c r="P614">
        <v>7</v>
      </c>
      <c r="Q614">
        <v>8</v>
      </c>
      <c r="R614">
        <v>12</v>
      </c>
    </row>
    <row r="615" spans="15:18" x14ac:dyDescent="0.3">
      <c r="O615">
        <v>12</v>
      </c>
      <c r="P615">
        <v>8</v>
      </c>
      <c r="Q615">
        <v>8</v>
      </c>
      <c r="R615">
        <v>8</v>
      </c>
    </row>
    <row r="616" spans="15:18" x14ac:dyDescent="0.3">
      <c r="O616">
        <v>2</v>
      </c>
      <c r="P616">
        <v>7</v>
      </c>
      <c r="Q616">
        <v>8</v>
      </c>
      <c r="R616">
        <v>7</v>
      </c>
    </row>
    <row r="617" spans="15:18" x14ac:dyDescent="0.3">
      <c r="O617">
        <v>14</v>
      </c>
      <c r="P617">
        <v>7</v>
      </c>
      <c r="Q617">
        <v>3</v>
      </c>
      <c r="R617">
        <v>7</v>
      </c>
    </row>
    <row r="618" spans="15:18" x14ac:dyDescent="0.3">
      <c r="O618">
        <v>11</v>
      </c>
      <c r="P618">
        <v>8</v>
      </c>
      <c r="Q618">
        <v>6</v>
      </c>
      <c r="R618">
        <v>11</v>
      </c>
    </row>
    <row r="619" spans="15:18" x14ac:dyDescent="0.3">
      <c r="O619">
        <v>8</v>
      </c>
      <c r="P619">
        <v>8</v>
      </c>
      <c r="Q619">
        <v>5</v>
      </c>
      <c r="R619">
        <v>8</v>
      </c>
    </row>
    <row r="620" spans="15:18" x14ac:dyDescent="0.3">
      <c r="O620">
        <v>8</v>
      </c>
      <c r="P620">
        <v>7</v>
      </c>
      <c r="Q620">
        <v>2</v>
      </c>
      <c r="R620">
        <v>6</v>
      </c>
    </row>
    <row r="621" spans="15:18" x14ac:dyDescent="0.3">
      <c r="O621">
        <v>2</v>
      </c>
      <c r="P621">
        <v>7</v>
      </c>
      <c r="Q621">
        <v>7</v>
      </c>
      <c r="R621">
        <v>11</v>
      </c>
    </row>
    <row r="622" spans="15:18" x14ac:dyDescent="0.3">
      <c r="O622">
        <v>1</v>
      </c>
      <c r="P622">
        <v>12</v>
      </c>
      <c r="Q622">
        <v>11</v>
      </c>
      <c r="R622">
        <v>6</v>
      </c>
    </row>
    <row r="623" spans="15:18" x14ac:dyDescent="0.3">
      <c r="O623">
        <v>11</v>
      </c>
      <c r="P623">
        <v>8</v>
      </c>
      <c r="Q623">
        <v>8</v>
      </c>
      <c r="R623">
        <v>5</v>
      </c>
    </row>
    <row r="624" spans="15:18" x14ac:dyDescent="0.3">
      <c r="O624">
        <v>3</v>
      </c>
      <c r="P624">
        <v>14</v>
      </c>
      <c r="Q624">
        <v>12</v>
      </c>
      <c r="R624">
        <v>7</v>
      </c>
    </row>
    <row r="625" spans="15:18" x14ac:dyDescent="0.3">
      <c r="O625">
        <v>7</v>
      </c>
      <c r="P625">
        <v>9</v>
      </c>
      <c r="Q625">
        <v>6</v>
      </c>
      <c r="R625">
        <v>6</v>
      </c>
    </row>
    <row r="626" spans="15:18" x14ac:dyDescent="0.3">
      <c r="O626">
        <v>7</v>
      </c>
      <c r="P626">
        <v>7</v>
      </c>
      <c r="Q626">
        <v>8</v>
      </c>
      <c r="R626">
        <v>8</v>
      </c>
    </row>
    <row r="627" spans="15:18" x14ac:dyDescent="0.3">
      <c r="O627">
        <v>8</v>
      </c>
      <c r="P627">
        <v>8</v>
      </c>
      <c r="Q627">
        <v>8</v>
      </c>
      <c r="R627">
        <v>7</v>
      </c>
    </row>
    <row r="628" spans="15:18" x14ac:dyDescent="0.3">
      <c r="O628">
        <v>8</v>
      </c>
      <c r="P628">
        <v>7</v>
      </c>
      <c r="Q628">
        <v>7</v>
      </c>
      <c r="R628">
        <v>13</v>
      </c>
    </row>
    <row r="629" spans="15:18" x14ac:dyDescent="0.3">
      <c r="O629">
        <v>11</v>
      </c>
      <c r="P629">
        <v>7</v>
      </c>
      <c r="Q629">
        <v>7</v>
      </c>
      <c r="R629">
        <v>7</v>
      </c>
    </row>
    <row r="630" spans="15:18" x14ac:dyDescent="0.3">
      <c r="O630">
        <v>11</v>
      </c>
      <c r="P630">
        <v>7</v>
      </c>
      <c r="Q630">
        <v>1</v>
      </c>
      <c r="R630">
        <v>10</v>
      </c>
    </row>
    <row r="631" spans="15:18" x14ac:dyDescent="0.3">
      <c r="O631">
        <v>7</v>
      </c>
      <c r="P631">
        <v>6</v>
      </c>
      <c r="Q631">
        <v>8</v>
      </c>
      <c r="R631">
        <v>7</v>
      </c>
    </row>
    <row r="632" spans="15:18" x14ac:dyDescent="0.3">
      <c r="O632">
        <v>7</v>
      </c>
      <c r="P632">
        <v>7</v>
      </c>
      <c r="Q632">
        <v>2</v>
      </c>
      <c r="R632">
        <v>7</v>
      </c>
    </row>
    <row r="633" spans="15:18" x14ac:dyDescent="0.3">
      <c r="O633">
        <v>11</v>
      </c>
      <c r="P633">
        <v>11</v>
      </c>
      <c r="Q633">
        <v>7</v>
      </c>
      <c r="R633">
        <v>7</v>
      </c>
    </row>
    <row r="634" spans="15:18" x14ac:dyDescent="0.3">
      <c r="O634">
        <v>11</v>
      </c>
      <c r="P634">
        <v>8</v>
      </c>
      <c r="Q634">
        <v>0</v>
      </c>
      <c r="R634">
        <v>8</v>
      </c>
    </row>
    <row r="635" spans="15:18" x14ac:dyDescent="0.3">
      <c r="O635">
        <v>11</v>
      </c>
      <c r="P635">
        <v>7</v>
      </c>
      <c r="Q635">
        <v>8</v>
      </c>
      <c r="R635">
        <v>12</v>
      </c>
    </row>
    <row r="636" spans="15:18" x14ac:dyDescent="0.3">
      <c r="O636">
        <v>11</v>
      </c>
      <c r="P636">
        <v>12</v>
      </c>
      <c r="Q636">
        <v>12</v>
      </c>
      <c r="R636">
        <v>8</v>
      </c>
    </row>
    <row r="637" spans="15:18" x14ac:dyDescent="0.3">
      <c r="O637">
        <v>12</v>
      </c>
      <c r="P637">
        <v>6</v>
      </c>
      <c r="Q637">
        <v>7</v>
      </c>
      <c r="R637">
        <v>12</v>
      </c>
    </row>
    <row r="638" spans="15:18" x14ac:dyDescent="0.3">
      <c r="O638">
        <v>11</v>
      </c>
      <c r="P638">
        <v>12</v>
      </c>
      <c r="Q638">
        <v>7</v>
      </c>
      <c r="R638">
        <v>10</v>
      </c>
    </row>
    <row r="639" spans="15:18" x14ac:dyDescent="0.3">
      <c r="O639">
        <v>12</v>
      </c>
      <c r="P639">
        <v>7</v>
      </c>
      <c r="Q639">
        <v>5</v>
      </c>
      <c r="R639">
        <v>12</v>
      </c>
    </row>
    <row r="640" spans="15:18" x14ac:dyDescent="0.3">
      <c r="O640">
        <v>11</v>
      </c>
      <c r="P640">
        <v>8</v>
      </c>
      <c r="Q640">
        <v>2</v>
      </c>
      <c r="R640">
        <v>9</v>
      </c>
    </row>
    <row r="641" spans="15:18" x14ac:dyDescent="0.3">
      <c r="O641">
        <v>8</v>
      </c>
      <c r="P641">
        <v>7</v>
      </c>
      <c r="Q641">
        <v>3</v>
      </c>
      <c r="R641">
        <v>8</v>
      </c>
    </row>
    <row r="642" spans="15:18" x14ac:dyDescent="0.3">
      <c r="O642">
        <v>11</v>
      </c>
      <c r="P642">
        <v>7</v>
      </c>
      <c r="Q642">
        <v>8</v>
      </c>
      <c r="R642">
        <v>8</v>
      </c>
    </row>
    <row r="643" spans="15:18" x14ac:dyDescent="0.3">
      <c r="O643">
        <v>7</v>
      </c>
      <c r="P643">
        <v>11</v>
      </c>
      <c r="Q643">
        <v>1</v>
      </c>
      <c r="R643">
        <v>12</v>
      </c>
    </row>
    <row r="644" spans="15:18" x14ac:dyDescent="0.3">
      <c r="O644">
        <v>5</v>
      </c>
      <c r="P644">
        <v>7</v>
      </c>
      <c r="Q644">
        <v>7</v>
      </c>
      <c r="R644">
        <v>7</v>
      </c>
    </row>
    <row r="645" spans="15:18" x14ac:dyDescent="0.3">
      <c r="O645">
        <v>10</v>
      </c>
      <c r="P645">
        <v>7</v>
      </c>
      <c r="Q645">
        <v>2</v>
      </c>
      <c r="R645">
        <v>7</v>
      </c>
    </row>
    <row r="646" spans="15:18" x14ac:dyDescent="0.3">
      <c r="O646">
        <v>12</v>
      </c>
      <c r="P646">
        <v>3</v>
      </c>
      <c r="Q646">
        <v>7</v>
      </c>
      <c r="R646">
        <v>11</v>
      </c>
    </row>
    <row r="647" spans="15:18" x14ac:dyDescent="0.3">
      <c r="O647">
        <v>7</v>
      </c>
      <c r="P647">
        <v>7</v>
      </c>
      <c r="Q647">
        <v>6</v>
      </c>
      <c r="R647">
        <v>10</v>
      </c>
    </row>
    <row r="648" spans="15:18" x14ac:dyDescent="0.3">
      <c r="O648">
        <v>10</v>
      </c>
      <c r="P648">
        <v>8</v>
      </c>
      <c r="Q648">
        <v>7</v>
      </c>
      <c r="R648">
        <v>9</v>
      </c>
    </row>
    <row r="649" spans="15:18" x14ac:dyDescent="0.3">
      <c r="O649">
        <v>7</v>
      </c>
      <c r="P649">
        <v>7</v>
      </c>
      <c r="Q649">
        <v>11</v>
      </c>
      <c r="R649">
        <v>7</v>
      </c>
    </row>
    <row r="650" spans="15:18" x14ac:dyDescent="0.3">
      <c r="O650">
        <v>7</v>
      </c>
      <c r="P650">
        <v>7</v>
      </c>
      <c r="Q650">
        <v>14</v>
      </c>
      <c r="R650">
        <v>8</v>
      </c>
    </row>
    <row r="651" spans="15:18" x14ac:dyDescent="0.3">
      <c r="O651">
        <v>10</v>
      </c>
      <c r="P651">
        <v>8</v>
      </c>
      <c r="Q651">
        <v>1</v>
      </c>
      <c r="R651">
        <v>11</v>
      </c>
    </row>
    <row r="652" spans="15:18" x14ac:dyDescent="0.3">
      <c r="O652">
        <v>8</v>
      </c>
      <c r="P652">
        <v>7</v>
      </c>
      <c r="Q652">
        <v>11</v>
      </c>
      <c r="R652">
        <v>11</v>
      </c>
    </row>
    <row r="653" spans="15:18" x14ac:dyDescent="0.3">
      <c r="O653">
        <v>3</v>
      </c>
      <c r="P653">
        <v>8</v>
      </c>
      <c r="Q653">
        <v>4</v>
      </c>
      <c r="R653">
        <v>10</v>
      </c>
    </row>
    <row r="654" spans="15:18" x14ac:dyDescent="0.3">
      <c r="O654">
        <v>12</v>
      </c>
      <c r="P654">
        <v>7</v>
      </c>
      <c r="Q654">
        <v>8</v>
      </c>
      <c r="R654">
        <v>7</v>
      </c>
    </row>
    <row r="655" spans="15:18" x14ac:dyDescent="0.3">
      <c r="O655">
        <v>11</v>
      </c>
      <c r="P655">
        <v>8</v>
      </c>
      <c r="Q655">
        <v>6</v>
      </c>
      <c r="R655">
        <v>11</v>
      </c>
    </row>
    <row r="656" spans="15:18" x14ac:dyDescent="0.3">
      <c r="O656">
        <v>6</v>
      </c>
      <c r="P656">
        <v>11</v>
      </c>
      <c r="Q656">
        <v>11</v>
      </c>
      <c r="R656">
        <v>8</v>
      </c>
    </row>
    <row r="657" spans="15:18" x14ac:dyDescent="0.3">
      <c r="O657">
        <v>11</v>
      </c>
      <c r="P657">
        <v>7</v>
      </c>
      <c r="Q657">
        <v>6</v>
      </c>
      <c r="R657">
        <v>7</v>
      </c>
    </row>
    <row r="658" spans="15:18" x14ac:dyDescent="0.3">
      <c r="O658">
        <v>12</v>
      </c>
      <c r="P658">
        <v>8</v>
      </c>
      <c r="Q658">
        <v>5</v>
      </c>
      <c r="R658">
        <v>8</v>
      </c>
    </row>
    <row r="659" spans="15:18" x14ac:dyDescent="0.3">
      <c r="O659">
        <v>12</v>
      </c>
      <c r="P659">
        <v>7</v>
      </c>
      <c r="Q659">
        <v>7</v>
      </c>
      <c r="R659">
        <v>6</v>
      </c>
    </row>
    <row r="660" spans="15:18" x14ac:dyDescent="0.3">
      <c r="O660">
        <v>7</v>
      </c>
      <c r="P660">
        <v>7</v>
      </c>
      <c r="Q660">
        <v>1</v>
      </c>
      <c r="R660">
        <v>7</v>
      </c>
    </row>
    <row r="661" spans="15:18" x14ac:dyDescent="0.3">
      <c r="O661">
        <v>11</v>
      </c>
      <c r="P661">
        <v>7</v>
      </c>
      <c r="Q661">
        <v>2</v>
      </c>
      <c r="R661">
        <v>11</v>
      </c>
    </row>
    <row r="662" spans="15:18" x14ac:dyDescent="0.3">
      <c r="O662">
        <v>11</v>
      </c>
      <c r="P662">
        <v>7</v>
      </c>
      <c r="Q662">
        <v>4</v>
      </c>
      <c r="R662">
        <v>8</v>
      </c>
    </row>
    <row r="663" spans="15:18" x14ac:dyDescent="0.3">
      <c r="O663">
        <v>8</v>
      </c>
      <c r="P663">
        <v>11</v>
      </c>
      <c r="Q663">
        <v>6</v>
      </c>
      <c r="R663">
        <v>8</v>
      </c>
    </row>
    <row r="664" spans="15:18" x14ac:dyDescent="0.3">
      <c r="O664">
        <v>11</v>
      </c>
      <c r="P664">
        <v>8</v>
      </c>
      <c r="Q664">
        <v>10</v>
      </c>
      <c r="R664">
        <v>12</v>
      </c>
    </row>
    <row r="665" spans="15:18" x14ac:dyDescent="0.3">
      <c r="O665">
        <v>12</v>
      </c>
      <c r="P665">
        <v>8</v>
      </c>
      <c r="Q665">
        <v>11</v>
      </c>
      <c r="R665">
        <v>7</v>
      </c>
    </row>
    <row r="666" spans="15:18" x14ac:dyDescent="0.3">
      <c r="O666">
        <v>7</v>
      </c>
      <c r="P666">
        <v>10</v>
      </c>
      <c r="Q666">
        <v>7</v>
      </c>
      <c r="R666">
        <v>9</v>
      </c>
    </row>
    <row r="667" spans="15:18" x14ac:dyDescent="0.3">
      <c r="O667">
        <v>12</v>
      </c>
      <c r="P667">
        <v>12</v>
      </c>
      <c r="Q667">
        <v>8</v>
      </c>
      <c r="R667">
        <v>7</v>
      </c>
    </row>
    <row r="668" spans="15:18" x14ac:dyDescent="0.3">
      <c r="O668">
        <v>11</v>
      </c>
      <c r="P668">
        <v>11</v>
      </c>
      <c r="Q668">
        <v>7</v>
      </c>
      <c r="R668">
        <v>8</v>
      </c>
    </row>
    <row r="669" spans="15:18" x14ac:dyDescent="0.3">
      <c r="O669">
        <v>12</v>
      </c>
      <c r="P669">
        <v>10</v>
      </c>
      <c r="Q669">
        <v>8</v>
      </c>
      <c r="R669">
        <v>7</v>
      </c>
    </row>
    <row r="670" spans="15:18" x14ac:dyDescent="0.3">
      <c r="O670">
        <v>11</v>
      </c>
      <c r="P670">
        <v>11</v>
      </c>
      <c r="Q670">
        <v>0</v>
      </c>
      <c r="R670">
        <v>12</v>
      </c>
    </row>
    <row r="671" spans="15:18" x14ac:dyDescent="0.3">
      <c r="O671">
        <v>11</v>
      </c>
      <c r="P671">
        <v>10</v>
      </c>
      <c r="Q671">
        <v>11</v>
      </c>
      <c r="R671">
        <v>3</v>
      </c>
    </row>
    <row r="672" spans="15:18" x14ac:dyDescent="0.3">
      <c r="O672">
        <v>8</v>
      </c>
      <c r="P672">
        <v>7</v>
      </c>
      <c r="Q672">
        <v>7</v>
      </c>
      <c r="R672">
        <v>8</v>
      </c>
    </row>
    <row r="673" spans="15:18" x14ac:dyDescent="0.3">
      <c r="O673">
        <v>11</v>
      </c>
      <c r="P673">
        <v>7</v>
      </c>
      <c r="Q673">
        <v>8</v>
      </c>
      <c r="R673">
        <v>7</v>
      </c>
    </row>
    <row r="674" spans="15:18" x14ac:dyDescent="0.3">
      <c r="O674">
        <v>14</v>
      </c>
      <c r="P674">
        <v>7</v>
      </c>
      <c r="Q674">
        <v>8</v>
      </c>
      <c r="R674">
        <v>11</v>
      </c>
    </row>
    <row r="675" spans="15:18" x14ac:dyDescent="0.3">
      <c r="O675">
        <v>7</v>
      </c>
      <c r="P675">
        <v>7</v>
      </c>
      <c r="Q675">
        <v>6</v>
      </c>
      <c r="R675">
        <v>14</v>
      </c>
    </row>
    <row r="676" spans="15:18" x14ac:dyDescent="0.3">
      <c r="O676">
        <v>7</v>
      </c>
      <c r="P676">
        <v>6</v>
      </c>
      <c r="Q676">
        <v>8</v>
      </c>
      <c r="R676">
        <v>11</v>
      </c>
    </row>
    <row r="677" spans="15:18" x14ac:dyDescent="0.3">
      <c r="O677">
        <v>11</v>
      </c>
      <c r="P677">
        <v>8</v>
      </c>
      <c r="Q677">
        <v>2</v>
      </c>
      <c r="R677">
        <v>7</v>
      </c>
    </row>
    <row r="678" spans="15:18" x14ac:dyDescent="0.3">
      <c r="O678">
        <v>11</v>
      </c>
      <c r="P678">
        <v>8</v>
      </c>
      <c r="Q678">
        <v>7</v>
      </c>
      <c r="R678">
        <v>11</v>
      </c>
    </row>
    <row r="679" spans="15:18" x14ac:dyDescent="0.3">
      <c r="O679">
        <v>11</v>
      </c>
      <c r="P679">
        <v>7</v>
      </c>
      <c r="Q679">
        <v>2</v>
      </c>
      <c r="R679">
        <v>8</v>
      </c>
    </row>
    <row r="680" spans="15:18" x14ac:dyDescent="0.3">
      <c r="O680">
        <v>9</v>
      </c>
      <c r="P680">
        <v>7</v>
      </c>
      <c r="Q680">
        <v>6</v>
      </c>
      <c r="R680">
        <v>8</v>
      </c>
    </row>
    <row r="681" spans="15:18" x14ac:dyDescent="0.3">
      <c r="O681">
        <v>7</v>
      </c>
      <c r="P681">
        <v>11</v>
      </c>
      <c r="Q681">
        <v>7</v>
      </c>
      <c r="R681">
        <v>7</v>
      </c>
    </row>
    <row r="682" spans="15:18" x14ac:dyDescent="0.3">
      <c r="O682">
        <v>7</v>
      </c>
      <c r="P682">
        <v>7</v>
      </c>
      <c r="Q682">
        <v>7</v>
      </c>
      <c r="R682">
        <v>8</v>
      </c>
    </row>
    <row r="683" spans="15:18" x14ac:dyDescent="0.3">
      <c r="O683">
        <v>11</v>
      </c>
      <c r="P683">
        <v>7</v>
      </c>
      <c r="Q683">
        <v>12</v>
      </c>
      <c r="R683">
        <v>11</v>
      </c>
    </row>
    <row r="684" spans="15:18" x14ac:dyDescent="0.3">
      <c r="O684">
        <v>11</v>
      </c>
      <c r="P684">
        <v>8</v>
      </c>
      <c r="Q684">
        <v>12</v>
      </c>
      <c r="R684">
        <v>6</v>
      </c>
    </row>
    <row r="685" spans="15:18" x14ac:dyDescent="0.3">
      <c r="O685">
        <v>6</v>
      </c>
      <c r="P685">
        <v>7</v>
      </c>
      <c r="Q685">
        <v>7</v>
      </c>
      <c r="R685">
        <v>8</v>
      </c>
    </row>
    <row r="686" spans="15:18" x14ac:dyDescent="0.3">
      <c r="O686">
        <v>7</v>
      </c>
      <c r="P686">
        <v>7</v>
      </c>
      <c r="Q686">
        <v>7</v>
      </c>
      <c r="R686">
        <v>3</v>
      </c>
    </row>
    <row r="687" spans="15:18" x14ac:dyDescent="0.3">
      <c r="O687">
        <v>11</v>
      </c>
      <c r="P687">
        <v>12</v>
      </c>
      <c r="Q687">
        <v>7</v>
      </c>
      <c r="R687">
        <v>7</v>
      </c>
    </row>
    <row r="688" spans="15:18" x14ac:dyDescent="0.3">
      <c r="O688">
        <v>8</v>
      </c>
      <c r="P688">
        <v>14</v>
      </c>
      <c r="Q688">
        <v>2</v>
      </c>
      <c r="R688">
        <v>11</v>
      </c>
    </row>
    <row r="689" spans="15:18" x14ac:dyDescent="0.3">
      <c r="O689">
        <v>11</v>
      </c>
      <c r="P689">
        <v>7</v>
      </c>
      <c r="Q689">
        <v>12</v>
      </c>
      <c r="R689">
        <v>8</v>
      </c>
    </row>
    <row r="690" spans="15:18" x14ac:dyDescent="0.3">
      <c r="O690">
        <v>12</v>
      </c>
      <c r="P690">
        <v>12</v>
      </c>
      <c r="Q690">
        <v>2</v>
      </c>
      <c r="R690">
        <v>14</v>
      </c>
    </row>
    <row r="691" spans="15:18" x14ac:dyDescent="0.3">
      <c r="O691">
        <v>7</v>
      </c>
      <c r="P691">
        <v>8</v>
      </c>
      <c r="Q691">
        <v>2</v>
      </c>
      <c r="R691">
        <v>13</v>
      </c>
    </row>
    <row r="692" spans="15:18" x14ac:dyDescent="0.3">
      <c r="O692">
        <v>7</v>
      </c>
      <c r="P692">
        <v>10</v>
      </c>
      <c r="Q692">
        <v>7</v>
      </c>
      <c r="R692">
        <v>8</v>
      </c>
    </row>
    <row r="693" spans="15:18" x14ac:dyDescent="0.3">
      <c r="O693">
        <v>11</v>
      </c>
      <c r="P693">
        <v>8</v>
      </c>
      <c r="Q693">
        <v>8</v>
      </c>
      <c r="R693">
        <v>12</v>
      </c>
    </row>
    <row r="694" spans="15:18" x14ac:dyDescent="0.3">
      <c r="O694">
        <v>7</v>
      </c>
      <c r="P694">
        <v>8</v>
      </c>
      <c r="Q694">
        <v>6</v>
      </c>
      <c r="R694">
        <v>12</v>
      </c>
    </row>
    <row r="695" spans="15:18" x14ac:dyDescent="0.3">
      <c r="O695">
        <v>11</v>
      </c>
      <c r="P695">
        <v>7</v>
      </c>
      <c r="Q695">
        <v>3</v>
      </c>
      <c r="R695">
        <v>7</v>
      </c>
    </row>
    <row r="696" spans="15:18" x14ac:dyDescent="0.3">
      <c r="O696">
        <v>8</v>
      </c>
      <c r="P696">
        <v>10</v>
      </c>
      <c r="Q696">
        <v>4</v>
      </c>
      <c r="R696">
        <v>10</v>
      </c>
    </row>
    <row r="697" spans="15:18" x14ac:dyDescent="0.3">
      <c r="O697">
        <v>13</v>
      </c>
      <c r="P697">
        <v>8</v>
      </c>
      <c r="Q697">
        <v>3</v>
      </c>
      <c r="R697">
        <v>14</v>
      </c>
    </row>
    <row r="698" spans="15:18" x14ac:dyDescent="0.3">
      <c r="O698">
        <v>11</v>
      </c>
      <c r="P698">
        <v>3</v>
      </c>
      <c r="Q698">
        <v>7</v>
      </c>
      <c r="R698">
        <v>11</v>
      </c>
    </row>
    <row r="699" spans="15:18" x14ac:dyDescent="0.3">
      <c r="O699">
        <v>11</v>
      </c>
      <c r="P699">
        <v>2</v>
      </c>
      <c r="Q699">
        <v>8</v>
      </c>
      <c r="R699">
        <v>11</v>
      </c>
    </row>
    <row r="700" spans="15:18" x14ac:dyDescent="0.3">
      <c r="O700">
        <v>8</v>
      </c>
      <c r="P700">
        <v>7</v>
      </c>
      <c r="Q700">
        <v>7</v>
      </c>
      <c r="R700">
        <v>12</v>
      </c>
    </row>
    <row r="701" spans="15:18" x14ac:dyDescent="0.3">
      <c r="O701">
        <v>12</v>
      </c>
      <c r="P701">
        <v>11</v>
      </c>
      <c r="Q701">
        <v>11</v>
      </c>
      <c r="R701">
        <v>13</v>
      </c>
    </row>
    <row r="702" spans="15:18" x14ac:dyDescent="0.3">
      <c r="O702">
        <v>11</v>
      </c>
      <c r="P702">
        <v>7</v>
      </c>
      <c r="Q702">
        <v>9</v>
      </c>
      <c r="R702">
        <v>10</v>
      </c>
    </row>
    <row r="703" spans="15:18" x14ac:dyDescent="0.3">
      <c r="O703">
        <v>11</v>
      </c>
      <c r="P703">
        <v>8</v>
      </c>
      <c r="Q703">
        <v>12</v>
      </c>
      <c r="R703">
        <v>11</v>
      </c>
    </row>
    <row r="704" spans="15:18" x14ac:dyDescent="0.3">
      <c r="O704">
        <v>7</v>
      </c>
      <c r="P704">
        <v>11</v>
      </c>
      <c r="Q704">
        <v>7</v>
      </c>
      <c r="R704">
        <v>8</v>
      </c>
    </row>
    <row r="705" spans="15:18" x14ac:dyDescent="0.3">
      <c r="O705">
        <v>5</v>
      </c>
      <c r="P705">
        <v>12</v>
      </c>
      <c r="Q705">
        <v>7</v>
      </c>
      <c r="R705">
        <v>5</v>
      </c>
    </row>
    <row r="706" spans="15:18" x14ac:dyDescent="0.3">
      <c r="O706">
        <v>7</v>
      </c>
      <c r="P706">
        <v>7</v>
      </c>
      <c r="Q706">
        <v>8</v>
      </c>
      <c r="R706">
        <v>8</v>
      </c>
    </row>
    <row r="707" spans="15:18" x14ac:dyDescent="0.3">
      <c r="O707">
        <v>12</v>
      </c>
      <c r="P707">
        <v>6</v>
      </c>
      <c r="Q707">
        <v>8</v>
      </c>
      <c r="R707">
        <v>11</v>
      </c>
    </row>
    <row r="708" spans="15:18" x14ac:dyDescent="0.3">
      <c r="O708">
        <v>11</v>
      </c>
      <c r="P708">
        <v>6</v>
      </c>
      <c r="Q708">
        <v>7</v>
      </c>
      <c r="R708">
        <v>8</v>
      </c>
    </row>
    <row r="709" spans="15:18" x14ac:dyDescent="0.3">
      <c r="O709">
        <v>12</v>
      </c>
      <c r="P709">
        <v>7</v>
      </c>
      <c r="Q709">
        <v>13</v>
      </c>
      <c r="R709">
        <v>11</v>
      </c>
    </row>
    <row r="710" spans="15:18" x14ac:dyDescent="0.3">
      <c r="O710">
        <v>7</v>
      </c>
      <c r="P710">
        <v>8</v>
      </c>
      <c r="Q710">
        <v>7</v>
      </c>
      <c r="R710">
        <v>8</v>
      </c>
    </row>
    <row r="711" spans="15:18" x14ac:dyDescent="0.3">
      <c r="O711">
        <v>7</v>
      </c>
      <c r="P711">
        <v>8</v>
      </c>
      <c r="Q711">
        <v>7</v>
      </c>
      <c r="R711">
        <v>12</v>
      </c>
    </row>
    <row r="712" spans="15:18" x14ac:dyDescent="0.3">
      <c r="O712">
        <v>13</v>
      </c>
      <c r="P712">
        <v>7</v>
      </c>
      <c r="Q712">
        <v>9</v>
      </c>
      <c r="R712">
        <v>9</v>
      </c>
    </row>
    <row r="713" spans="15:18" x14ac:dyDescent="0.3">
      <c r="O713">
        <v>5</v>
      </c>
      <c r="P713">
        <v>7</v>
      </c>
      <c r="Q713">
        <v>7</v>
      </c>
      <c r="R713">
        <v>11</v>
      </c>
    </row>
    <row r="714" spans="15:18" x14ac:dyDescent="0.3">
      <c r="O714">
        <v>10</v>
      </c>
      <c r="P714">
        <v>11</v>
      </c>
      <c r="Q714">
        <v>7</v>
      </c>
      <c r="R714">
        <v>10</v>
      </c>
    </row>
    <row r="715" spans="15:18" x14ac:dyDescent="0.3">
      <c r="O715">
        <v>12</v>
      </c>
      <c r="P715">
        <v>8</v>
      </c>
      <c r="Q715">
        <v>7</v>
      </c>
      <c r="R715">
        <v>11</v>
      </c>
    </row>
    <row r="716" spans="15:18" x14ac:dyDescent="0.3">
      <c r="O716">
        <v>11</v>
      </c>
      <c r="P716">
        <v>6</v>
      </c>
      <c r="Q716">
        <v>11</v>
      </c>
      <c r="R716">
        <v>8</v>
      </c>
    </row>
    <row r="717" spans="15:18" x14ac:dyDescent="0.3">
      <c r="O717">
        <v>7</v>
      </c>
      <c r="P717">
        <v>10</v>
      </c>
      <c r="Q717">
        <v>7</v>
      </c>
      <c r="R717">
        <v>6</v>
      </c>
    </row>
    <row r="718" spans="15:18" x14ac:dyDescent="0.3">
      <c r="O718">
        <v>13</v>
      </c>
      <c r="P718">
        <v>8</v>
      </c>
      <c r="Q718">
        <v>11</v>
      </c>
      <c r="R718">
        <v>11</v>
      </c>
    </row>
    <row r="719" spans="15:18" x14ac:dyDescent="0.3">
      <c r="O719">
        <v>11</v>
      </c>
      <c r="P719">
        <v>8</v>
      </c>
      <c r="Q719">
        <v>7</v>
      </c>
      <c r="R719">
        <v>11</v>
      </c>
    </row>
    <row r="720" spans="15:18" x14ac:dyDescent="0.3">
      <c r="O720">
        <v>7</v>
      </c>
      <c r="P720">
        <v>8</v>
      </c>
      <c r="Q720">
        <v>1</v>
      </c>
      <c r="R720">
        <v>11</v>
      </c>
    </row>
    <row r="721" spans="15:18" x14ac:dyDescent="0.3">
      <c r="O721">
        <v>12</v>
      </c>
      <c r="P721">
        <v>11</v>
      </c>
      <c r="Q721">
        <v>7</v>
      </c>
      <c r="R721">
        <v>11</v>
      </c>
    </row>
    <row r="722" spans="15:18" x14ac:dyDescent="0.3">
      <c r="O722">
        <v>10</v>
      </c>
      <c r="P722">
        <v>8</v>
      </c>
      <c r="Q722">
        <v>7</v>
      </c>
      <c r="R722">
        <v>7</v>
      </c>
    </row>
    <row r="723" spans="15:18" x14ac:dyDescent="0.3">
      <c r="O723">
        <v>8</v>
      </c>
      <c r="P723">
        <v>8</v>
      </c>
      <c r="Q723">
        <v>2</v>
      </c>
      <c r="R723">
        <v>11</v>
      </c>
    </row>
    <row r="724" spans="15:18" x14ac:dyDescent="0.3">
      <c r="O724">
        <v>11</v>
      </c>
      <c r="P724">
        <v>7</v>
      </c>
      <c r="Q724">
        <v>8</v>
      </c>
      <c r="R724">
        <v>8</v>
      </c>
    </row>
    <row r="725" spans="15:18" x14ac:dyDescent="0.3">
      <c r="O725">
        <v>10</v>
      </c>
      <c r="P725">
        <v>7</v>
      </c>
      <c r="Q725">
        <v>7</v>
      </c>
      <c r="R725">
        <v>12</v>
      </c>
    </row>
    <row r="726" spans="15:18" x14ac:dyDescent="0.3">
      <c r="O726">
        <v>11</v>
      </c>
      <c r="P726">
        <v>7</v>
      </c>
      <c r="Q726">
        <v>7</v>
      </c>
      <c r="R726">
        <v>10</v>
      </c>
    </row>
    <row r="727" spans="15:18" x14ac:dyDescent="0.3">
      <c r="O727">
        <v>11</v>
      </c>
      <c r="P727">
        <v>8</v>
      </c>
      <c r="Q727">
        <v>8</v>
      </c>
      <c r="R727">
        <v>6</v>
      </c>
    </row>
    <row r="728" spans="15:18" x14ac:dyDescent="0.3">
      <c r="O728">
        <v>12</v>
      </c>
      <c r="P728">
        <v>7</v>
      </c>
      <c r="Q728">
        <v>7</v>
      </c>
      <c r="R728">
        <v>7</v>
      </c>
    </row>
    <row r="729" spans="15:18" x14ac:dyDescent="0.3">
      <c r="O729">
        <v>6</v>
      </c>
      <c r="P729">
        <v>8</v>
      </c>
      <c r="Q729">
        <v>4</v>
      </c>
      <c r="R729">
        <v>8</v>
      </c>
    </row>
    <row r="730" spans="15:18" x14ac:dyDescent="0.3">
      <c r="O730">
        <v>7</v>
      </c>
      <c r="P730">
        <v>6</v>
      </c>
      <c r="Q730">
        <v>3</v>
      </c>
      <c r="R730">
        <v>10</v>
      </c>
    </row>
    <row r="731" spans="15:18" x14ac:dyDescent="0.3">
      <c r="O731">
        <v>7</v>
      </c>
      <c r="P731">
        <v>7</v>
      </c>
      <c r="Q731">
        <v>1</v>
      </c>
      <c r="R731">
        <v>7</v>
      </c>
    </row>
    <row r="732" spans="15:18" x14ac:dyDescent="0.3">
      <c r="O732">
        <v>8</v>
      </c>
      <c r="P732">
        <v>7</v>
      </c>
      <c r="Q732">
        <v>8</v>
      </c>
      <c r="R732">
        <v>10</v>
      </c>
    </row>
    <row r="733" spans="15:18" x14ac:dyDescent="0.3">
      <c r="O733">
        <v>7</v>
      </c>
      <c r="P733">
        <v>2</v>
      </c>
      <c r="Q733">
        <v>7</v>
      </c>
      <c r="R733">
        <v>8</v>
      </c>
    </row>
    <row r="734" spans="15:18" x14ac:dyDescent="0.3">
      <c r="O734">
        <v>5</v>
      </c>
      <c r="P734">
        <v>3</v>
      </c>
      <c r="Q734">
        <v>5</v>
      </c>
      <c r="R734">
        <v>7</v>
      </c>
    </row>
    <row r="735" spans="15:18" x14ac:dyDescent="0.3">
      <c r="O735">
        <v>10</v>
      </c>
      <c r="P735">
        <v>7</v>
      </c>
      <c r="Q735">
        <v>4</v>
      </c>
      <c r="R735">
        <v>8</v>
      </c>
    </row>
    <row r="736" spans="15:18" x14ac:dyDescent="0.3">
      <c r="O736">
        <v>12</v>
      </c>
      <c r="P736">
        <v>7</v>
      </c>
      <c r="Q736">
        <v>2</v>
      </c>
      <c r="R736">
        <v>12</v>
      </c>
    </row>
    <row r="737" spans="15:18" x14ac:dyDescent="0.3">
      <c r="O737">
        <v>10</v>
      </c>
      <c r="P737">
        <v>7</v>
      </c>
      <c r="Q737">
        <v>3</v>
      </c>
      <c r="R737">
        <v>7</v>
      </c>
    </row>
    <row r="738" spans="15:18" x14ac:dyDescent="0.3">
      <c r="O738">
        <v>12</v>
      </c>
      <c r="P738">
        <v>7</v>
      </c>
      <c r="Q738">
        <v>2</v>
      </c>
      <c r="R738">
        <v>8</v>
      </c>
    </row>
    <row r="739" spans="15:18" x14ac:dyDescent="0.3">
      <c r="O739">
        <v>12</v>
      </c>
      <c r="P739">
        <v>7</v>
      </c>
      <c r="Q739">
        <v>10</v>
      </c>
      <c r="R739">
        <v>11</v>
      </c>
    </row>
    <row r="740" spans="15:18" x14ac:dyDescent="0.3">
      <c r="O740">
        <v>7</v>
      </c>
      <c r="P740">
        <v>12</v>
      </c>
      <c r="Q740">
        <v>11</v>
      </c>
      <c r="R740">
        <v>8</v>
      </c>
    </row>
    <row r="741" spans="15:18" x14ac:dyDescent="0.3">
      <c r="O741">
        <v>7</v>
      </c>
      <c r="P741">
        <v>6</v>
      </c>
      <c r="Q741">
        <v>11</v>
      </c>
      <c r="R741">
        <v>7</v>
      </c>
    </row>
    <row r="742" spans="15:18" x14ac:dyDescent="0.3">
      <c r="O742">
        <v>7</v>
      </c>
      <c r="P742">
        <v>7</v>
      </c>
      <c r="Q742">
        <v>11</v>
      </c>
      <c r="R742">
        <v>10</v>
      </c>
    </row>
    <row r="743" spans="15:18" x14ac:dyDescent="0.3">
      <c r="O743">
        <v>1</v>
      </c>
      <c r="P743">
        <v>11</v>
      </c>
      <c r="Q743">
        <v>7</v>
      </c>
      <c r="R743">
        <v>7</v>
      </c>
    </row>
    <row r="744" spans="15:18" x14ac:dyDescent="0.3">
      <c r="O744">
        <v>12</v>
      </c>
      <c r="P744">
        <v>7</v>
      </c>
      <c r="Q744">
        <v>7</v>
      </c>
      <c r="R744">
        <v>11</v>
      </c>
    </row>
    <row r="745" spans="15:18" x14ac:dyDescent="0.3">
      <c r="O745">
        <v>11</v>
      </c>
      <c r="P745">
        <v>3</v>
      </c>
      <c r="Q745">
        <v>7</v>
      </c>
      <c r="R745">
        <v>7</v>
      </c>
    </row>
    <row r="746" spans="15:18" x14ac:dyDescent="0.3">
      <c r="O746">
        <v>12</v>
      </c>
      <c r="P746">
        <v>8</v>
      </c>
      <c r="Q746">
        <v>7</v>
      </c>
      <c r="R746">
        <v>7</v>
      </c>
    </row>
    <row r="747" spans="15:18" x14ac:dyDescent="0.3">
      <c r="O747">
        <v>8</v>
      </c>
      <c r="P747">
        <v>7</v>
      </c>
      <c r="Q747">
        <v>7</v>
      </c>
      <c r="R747">
        <v>8</v>
      </c>
    </row>
    <row r="748" spans="15:18" x14ac:dyDescent="0.3">
      <c r="O748">
        <v>11</v>
      </c>
      <c r="P748">
        <v>2</v>
      </c>
      <c r="Q748">
        <v>11</v>
      </c>
      <c r="R748">
        <v>7</v>
      </c>
    </row>
    <row r="749" spans="15:18" x14ac:dyDescent="0.3">
      <c r="O749">
        <v>8</v>
      </c>
      <c r="P749">
        <v>8</v>
      </c>
      <c r="Q749">
        <v>12</v>
      </c>
      <c r="R749">
        <v>11</v>
      </c>
    </row>
    <row r="750" spans="15:18" x14ac:dyDescent="0.3">
      <c r="O750">
        <v>7</v>
      </c>
      <c r="P750">
        <v>4</v>
      </c>
      <c r="Q750">
        <v>5</v>
      </c>
      <c r="R750">
        <v>7</v>
      </c>
    </row>
    <row r="751" spans="15:18" x14ac:dyDescent="0.3">
      <c r="O751">
        <v>11</v>
      </c>
      <c r="P751">
        <v>11</v>
      </c>
      <c r="Q751">
        <v>8</v>
      </c>
      <c r="R751">
        <v>8</v>
      </c>
    </row>
    <row r="752" spans="15:18" x14ac:dyDescent="0.3">
      <c r="O752">
        <v>6</v>
      </c>
      <c r="P752">
        <v>6</v>
      </c>
      <c r="Q752">
        <v>8</v>
      </c>
      <c r="R752">
        <v>7</v>
      </c>
    </row>
    <row r="753" spans="15:18" x14ac:dyDescent="0.3">
      <c r="O753">
        <v>12</v>
      </c>
      <c r="P753">
        <v>12</v>
      </c>
      <c r="Q753">
        <v>9</v>
      </c>
      <c r="R753">
        <v>7</v>
      </c>
    </row>
    <row r="754" spans="15:18" x14ac:dyDescent="0.3">
      <c r="O754">
        <v>10</v>
      </c>
      <c r="P754">
        <v>6</v>
      </c>
      <c r="Q754">
        <v>7</v>
      </c>
      <c r="R754">
        <v>3</v>
      </c>
    </row>
    <row r="755" spans="15:18" x14ac:dyDescent="0.3">
      <c r="O755">
        <v>11</v>
      </c>
      <c r="P755">
        <v>7</v>
      </c>
      <c r="Q755">
        <v>8</v>
      </c>
      <c r="R755">
        <v>8</v>
      </c>
    </row>
    <row r="756" spans="15:18" x14ac:dyDescent="0.3">
      <c r="O756">
        <v>10</v>
      </c>
      <c r="P756">
        <v>9</v>
      </c>
      <c r="Q756">
        <v>7</v>
      </c>
      <c r="R756">
        <v>11</v>
      </c>
    </row>
    <row r="757" spans="15:18" x14ac:dyDescent="0.3">
      <c r="O757">
        <v>3</v>
      </c>
      <c r="P757">
        <v>7</v>
      </c>
      <c r="Q757">
        <v>2</v>
      </c>
      <c r="R757">
        <v>7</v>
      </c>
    </row>
    <row r="758" spans="15:18" x14ac:dyDescent="0.3">
      <c r="O758">
        <v>12</v>
      </c>
      <c r="P758">
        <v>8</v>
      </c>
      <c r="Q758">
        <v>9</v>
      </c>
      <c r="R758">
        <v>11</v>
      </c>
    </row>
    <row r="759" spans="15:18" x14ac:dyDescent="0.3">
      <c r="O759">
        <v>9</v>
      </c>
      <c r="P759">
        <v>6</v>
      </c>
      <c r="Q759">
        <v>7</v>
      </c>
      <c r="R759">
        <v>13</v>
      </c>
    </row>
    <row r="760" spans="15:18" x14ac:dyDescent="0.3">
      <c r="O760">
        <v>8</v>
      </c>
      <c r="P760">
        <v>9</v>
      </c>
      <c r="Q760">
        <v>3</v>
      </c>
      <c r="R760">
        <v>7</v>
      </c>
    </row>
    <row r="761" spans="15:18" x14ac:dyDescent="0.3">
      <c r="O761">
        <v>12</v>
      </c>
      <c r="P761">
        <v>8</v>
      </c>
      <c r="Q761">
        <v>4</v>
      </c>
      <c r="R761">
        <v>8</v>
      </c>
    </row>
    <row r="762" spans="15:18" x14ac:dyDescent="0.3">
      <c r="O762">
        <v>9</v>
      </c>
      <c r="P762">
        <v>7</v>
      </c>
      <c r="Q762">
        <v>12</v>
      </c>
      <c r="R762">
        <v>11</v>
      </c>
    </row>
    <row r="763" spans="15:18" x14ac:dyDescent="0.3">
      <c r="O763">
        <v>7</v>
      </c>
      <c r="P763">
        <v>7</v>
      </c>
      <c r="Q763">
        <v>9</v>
      </c>
      <c r="R763">
        <v>11</v>
      </c>
    </row>
    <row r="764" spans="15:18" x14ac:dyDescent="0.3">
      <c r="O764">
        <v>3</v>
      </c>
      <c r="P764">
        <v>8</v>
      </c>
      <c r="Q764">
        <v>7</v>
      </c>
      <c r="R764">
        <v>7</v>
      </c>
    </row>
    <row r="765" spans="15:18" x14ac:dyDescent="0.3">
      <c r="O765">
        <v>11</v>
      </c>
      <c r="P765">
        <v>8</v>
      </c>
      <c r="Q765">
        <v>5</v>
      </c>
      <c r="R765">
        <v>12</v>
      </c>
    </row>
    <row r="766" spans="15:18" x14ac:dyDescent="0.3">
      <c r="O766">
        <v>8</v>
      </c>
      <c r="P766">
        <v>12</v>
      </c>
      <c r="Q766">
        <v>7</v>
      </c>
      <c r="R766">
        <v>7</v>
      </c>
    </row>
    <row r="767" spans="15:18" x14ac:dyDescent="0.3">
      <c r="O767">
        <v>11</v>
      </c>
      <c r="P767">
        <v>8</v>
      </c>
      <c r="Q767">
        <v>8</v>
      </c>
      <c r="R767">
        <v>10</v>
      </c>
    </row>
    <row r="768" spans="15:18" x14ac:dyDescent="0.3">
      <c r="O768">
        <v>8</v>
      </c>
      <c r="P768">
        <v>7</v>
      </c>
      <c r="Q768">
        <v>8</v>
      </c>
      <c r="R768">
        <v>7</v>
      </c>
    </row>
    <row r="769" spans="15:18" x14ac:dyDescent="0.3">
      <c r="O769">
        <v>12</v>
      </c>
      <c r="P769">
        <v>7</v>
      </c>
      <c r="Q769">
        <v>1</v>
      </c>
      <c r="R769">
        <v>2</v>
      </c>
    </row>
    <row r="770" spans="15:18" x14ac:dyDescent="0.3">
      <c r="O770">
        <v>11</v>
      </c>
      <c r="P770">
        <v>10</v>
      </c>
      <c r="Q770">
        <v>14</v>
      </c>
      <c r="R770">
        <v>12</v>
      </c>
    </row>
    <row r="771" spans="15:18" x14ac:dyDescent="0.3">
      <c r="O771">
        <v>11</v>
      </c>
      <c r="P771">
        <v>6</v>
      </c>
      <c r="Q771">
        <v>11</v>
      </c>
      <c r="R771">
        <v>7</v>
      </c>
    </row>
    <row r="772" spans="15:18" x14ac:dyDescent="0.3">
      <c r="O772">
        <v>11</v>
      </c>
      <c r="P772">
        <v>13</v>
      </c>
      <c r="Q772">
        <v>3</v>
      </c>
      <c r="R772">
        <v>10</v>
      </c>
    </row>
    <row r="773" spans="15:18" x14ac:dyDescent="0.3">
      <c r="O773">
        <v>11</v>
      </c>
      <c r="P773">
        <v>2</v>
      </c>
      <c r="Q773">
        <v>6</v>
      </c>
      <c r="R773">
        <v>7</v>
      </c>
    </row>
    <row r="774" spans="15:18" x14ac:dyDescent="0.3">
      <c r="O774">
        <v>12</v>
      </c>
      <c r="P774">
        <v>8</v>
      </c>
      <c r="Q774">
        <v>2</v>
      </c>
      <c r="R774">
        <v>12</v>
      </c>
    </row>
    <row r="775" spans="15:18" x14ac:dyDescent="0.3">
      <c r="O775">
        <v>11</v>
      </c>
      <c r="P775">
        <v>7</v>
      </c>
      <c r="Q775">
        <v>7</v>
      </c>
      <c r="R775">
        <v>11</v>
      </c>
    </row>
    <row r="776" spans="15:18" x14ac:dyDescent="0.3">
      <c r="O776">
        <v>11</v>
      </c>
      <c r="P776">
        <v>8</v>
      </c>
      <c r="Q776">
        <v>7</v>
      </c>
      <c r="R776">
        <v>8</v>
      </c>
    </row>
    <row r="777" spans="15:18" x14ac:dyDescent="0.3">
      <c r="O777">
        <v>11</v>
      </c>
      <c r="P777">
        <v>8</v>
      </c>
      <c r="Q777">
        <v>8</v>
      </c>
      <c r="R777">
        <v>7</v>
      </c>
    </row>
    <row r="778" spans="15:18" x14ac:dyDescent="0.3">
      <c r="O778">
        <v>11</v>
      </c>
      <c r="P778">
        <v>7</v>
      </c>
      <c r="Q778">
        <v>11</v>
      </c>
      <c r="R778">
        <v>7</v>
      </c>
    </row>
    <row r="779" spans="15:18" x14ac:dyDescent="0.3">
      <c r="O779">
        <v>11</v>
      </c>
      <c r="P779">
        <v>7</v>
      </c>
      <c r="Q779">
        <v>8</v>
      </c>
      <c r="R779">
        <v>7</v>
      </c>
    </row>
    <row r="780" spans="15:18" x14ac:dyDescent="0.3">
      <c r="O780">
        <v>6</v>
      </c>
      <c r="P780">
        <v>12</v>
      </c>
      <c r="Q780">
        <v>7</v>
      </c>
      <c r="R780">
        <v>1</v>
      </c>
    </row>
    <row r="781" spans="15:18" x14ac:dyDescent="0.3">
      <c r="O781">
        <v>14</v>
      </c>
      <c r="P781">
        <v>11</v>
      </c>
      <c r="Q781">
        <v>7</v>
      </c>
      <c r="R781">
        <v>12</v>
      </c>
    </row>
    <row r="782" spans="15:18" x14ac:dyDescent="0.3">
      <c r="O782">
        <v>8</v>
      </c>
      <c r="P782">
        <v>8</v>
      </c>
      <c r="Q782">
        <v>2</v>
      </c>
      <c r="R782">
        <v>7</v>
      </c>
    </row>
    <row r="783" spans="15:18" x14ac:dyDescent="0.3">
      <c r="O783">
        <v>11</v>
      </c>
      <c r="P783">
        <v>7</v>
      </c>
      <c r="Q783">
        <v>4</v>
      </c>
      <c r="R783">
        <v>8</v>
      </c>
    </row>
    <row r="784" spans="15:18" x14ac:dyDescent="0.3">
      <c r="O784">
        <v>0</v>
      </c>
      <c r="P784">
        <v>8</v>
      </c>
      <c r="Q784">
        <v>8</v>
      </c>
      <c r="R784">
        <v>7</v>
      </c>
    </row>
    <row r="785" spans="15:18" x14ac:dyDescent="0.3">
      <c r="O785">
        <v>0</v>
      </c>
      <c r="P785">
        <v>5</v>
      </c>
      <c r="Q785">
        <v>8</v>
      </c>
      <c r="R785">
        <v>10</v>
      </c>
    </row>
    <row r="786" spans="15:18" x14ac:dyDescent="0.3">
      <c r="O786">
        <v>8</v>
      </c>
      <c r="P786">
        <v>7</v>
      </c>
      <c r="Q786">
        <v>8</v>
      </c>
      <c r="R786">
        <v>8</v>
      </c>
    </row>
    <row r="787" spans="15:18" x14ac:dyDescent="0.3">
      <c r="O787">
        <v>11</v>
      </c>
      <c r="P787">
        <v>6</v>
      </c>
      <c r="Q787">
        <v>8</v>
      </c>
      <c r="R787">
        <v>11</v>
      </c>
    </row>
    <row r="788" spans="15:18" x14ac:dyDescent="0.3">
      <c r="O788">
        <v>11</v>
      </c>
      <c r="P788">
        <v>12</v>
      </c>
      <c r="Q788">
        <v>8</v>
      </c>
      <c r="R788">
        <v>5</v>
      </c>
    </row>
    <row r="789" spans="15:18" x14ac:dyDescent="0.3">
      <c r="O789">
        <v>11</v>
      </c>
      <c r="P789">
        <v>8</v>
      </c>
      <c r="Q789">
        <v>10</v>
      </c>
      <c r="R789">
        <v>7</v>
      </c>
    </row>
    <row r="790" spans="15:18" x14ac:dyDescent="0.3">
      <c r="O790">
        <v>11</v>
      </c>
      <c r="P790">
        <v>8</v>
      </c>
      <c r="Q790">
        <v>13</v>
      </c>
      <c r="R790">
        <v>12</v>
      </c>
    </row>
    <row r="791" spans="15:18" x14ac:dyDescent="0.3">
      <c r="O791">
        <v>8</v>
      </c>
      <c r="P791">
        <v>8</v>
      </c>
      <c r="Q791">
        <v>7</v>
      </c>
      <c r="R791">
        <v>7</v>
      </c>
    </row>
    <row r="792" spans="15:18" x14ac:dyDescent="0.3">
      <c r="O792">
        <v>11</v>
      </c>
      <c r="P792">
        <v>7</v>
      </c>
      <c r="Q792">
        <v>7</v>
      </c>
      <c r="R792">
        <v>11</v>
      </c>
    </row>
    <row r="793" spans="15:18" x14ac:dyDescent="0.3">
      <c r="O793">
        <v>10</v>
      </c>
      <c r="P793">
        <v>12</v>
      </c>
      <c r="Q793">
        <v>2</v>
      </c>
      <c r="R793">
        <v>12</v>
      </c>
    </row>
    <row r="794" spans="15:18" x14ac:dyDescent="0.3">
      <c r="O794">
        <v>12</v>
      </c>
      <c r="P794">
        <v>7</v>
      </c>
      <c r="Q794">
        <v>7</v>
      </c>
      <c r="R794">
        <v>11</v>
      </c>
    </row>
    <row r="795" spans="15:18" x14ac:dyDescent="0.3">
      <c r="O795">
        <v>11</v>
      </c>
      <c r="P795">
        <v>8</v>
      </c>
      <c r="Q795">
        <v>7</v>
      </c>
      <c r="R795">
        <v>4</v>
      </c>
    </row>
    <row r="796" spans="15:18" x14ac:dyDescent="0.3">
      <c r="O796">
        <v>7</v>
      </c>
      <c r="P796">
        <v>7</v>
      </c>
      <c r="Q796">
        <v>12</v>
      </c>
      <c r="R796">
        <v>7</v>
      </c>
    </row>
    <row r="797" spans="15:18" x14ac:dyDescent="0.3">
      <c r="O797">
        <v>7</v>
      </c>
      <c r="P797">
        <v>7</v>
      </c>
      <c r="Q797">
        <v>8</v>
      </c>
      <c r="R797">
        <v>12</v>
      </c>
    </row>
    <row r="798" spans="15:18" x14ac:dyDescent="0.3">
      <c r="O798">
        <v>9</v>
      </c>
      <c r="P798">
        <v>9</v>
      </c>
      <c r="Q798">
        <v>12</v>
      </c>
      <c r="R798">
        <v>8</v>
      </c>
    </row>
    <row r="799" spans="15:18" x14ac:dyDescent="0.3">
      <c r="O799">
        <v>11</v>
      </c>
      <c r="P799">
        <v>8</v>
      </c>
      <c r="Q799">
        <v>8</v>
      </c>
      <c r="R799">
        <v>8</v>
      </c>
    </row>
    <row r="800" spans="15:18" x14ac:dyDescent="0.3">
      <c r="O800">
        <v>7</v>
      </c>
      <c r="P800">
        <v>8</v>
      </c>
      <c r="Q800">
        <v>8</v>
      </c>
      <c r="R800">
        <v>11</v>
      </c>
    </row>
    <row r="801" spans="15:18" x14ac:dyDescent="0.3">
      <c r="O801">
        <v>12</v>
      </c>
      <c r="P801">
        <v>10</v>
      </c>
      <c r="Q801">
        <v>7</v>
      </c>
      <c r="R801">
        <v>3</v>
      </c>
    </row>
    <row r="802" spans="15:18" x14ac:dyDescent="0.3">
      <c r="O802">
        <v>11</v>
      </c>
      <c r="P802">
        <v>6</v>
      </c>
      <c r="Q802">
        <v>7</v>
      </c>
      <c r="R802">
        <v>9</v>
      </c>
    </row>
    <row r="803" spans="15:18" x14ac:dyDescent="0.3">
      <c r="O803">
        <v>0</v>
      </c>
      <c r="P803">
        <v>7</v>
      </c>
      <c r="Q803">
        <v>8</v>
      </c>
      <c r="R803">
        <v>8</v>
      </c>
    </row>
    <row r="804" spans="15:18" x14ac:dyDescent="0.3">
      <c r="O804">
        <v>11</v>
      </c>
      <c r="P804">
        <v>7</v>
      </c>
      <c r="Q804">
        <v>7</v>
      </c>
      <c r="R804">
        <v>11</v>
      </c>
    </row>
    <row r="805" spans="15:18" x14ac:dyDescent="0.3">
      <c r="O805">
        <v>11</v>
      </c>
      <c r="P805">
        <v>9</v>
      </c>
      <c r="Q805">
        <v>12</v>
      </c>
      <c r="R805">
        <v>7</v>
      </c>
    </row>
    <row r="806" spans="15:18" x14ac:dyDescent="0.3">
      <c r="O806">
        <v>8</v>
      </c>
      <c r="P806">
        <v>9</v>
      </c>
      <c r="Q806">
        <v>7</v>
      </c>
      <c r="R806">
        <v>11</v>
      </c>
    </row>
    <row r="807" spans="15:18" x14ac:dyDescent="0.3">
      <c r="O807">
        <v>11</v>
      </c>
      <c r="P807">
        <v>7</v>
      </c>
      <c r="Q807">
        <v>10</v>
      </c>
      <c r="R807">
        <v>11</v>
      </c>
    </row>
    <row r="808" spans="15:18" x14ac:dyDescent="0.3">
      <c r="O808">
        <v>14</v>
      </c>
      <c r="P808">
        <v>11</v>
      </c>
      <c r="Q808">
        <v>6</v>
      </c>
      <c r="R808">
        <v>12</v>
      </c>
    </row>
    <row r="809" spans="15:18" x14ac:dyDescent="0.3">
      <c r="O809">
        <v>11</v>
      </c>
      <c r="P809">
        <v>11</v>
      </c>
      <c r="Q809">
        <v>7</v>
      </c>
      <c r="R809">
        <v>11</v>
      </c>
    </row>
    <row r="810" spans="15:18" x14ac:dyDescent="0.3">
      <c r="O810">
        <v>7</v>
      </c>
      <c r="P810">
        <v>8</v>
      </c>
      <c r="Q810">
        <v>1</v>
      </c>
      <c r="R810">
        <v>6</v>
      </c>
    </row>
    <row r="811" spans="15:18" x14ac:dyDescent="0.3">
      <c r="O811">
        <v>13</v>
      </c>
      <c r="P811">
        <v>2</v>
      </c>
      <c r="Q811">
        <v>2</v>
      </c>
      <c r="R811">
        <v>8</v>
      </c>
    </row>
    <row r="812" spans="15:18" x14ac:dyDescent="0.3">
      <c r="O812">
        <v>5</v>
      </c>
      <c r="P812">
        <v>7</v>
      </c>
      <c r="Q812">
        <v>3</v>
      </c>
      <c r="R812">
        <v>8</v>
      </c>
    </row>
    <row r="813" spans="15:18" x14ac:dyDescent="0.3">
      <c r="O813">
        <v>11</v>
      </c>
      <c r="P813">
        <v>7</v>
      </c>
      <c r="Q813">
        <v>7</v>
      </c>
      <c r="R813">
        <v>3</v>
      </c>
    </row>
    <row r="814" spans="15:18" x14ac:dyDescent="0.3">
      <c r="O814">
        <v>7</v>
      </c>
      <c r="P814">
        <v>7</v>
      </c>
      <c r="Q814">
        <v>11</v>
      </c>
      <c r="R814">
        <v>8</v>
      </c>
    </row>
    <row r="815" spans="15:18" x14ac:dyDescent="0.3">
      <c r="O815">
        <v>10</v>
      </c>
      <c r="P815">
        <v>7</v>
      </c>
      <c r="Q815">
        <v>8</v>
      </c>
      <c r="R815">
        <v>10</v>
      </c>
    </row>
    <row r="816" spans="15:18" x14ac:dyDescent="0.3">
      <c r="O816">
        <v>8</v>
      </c>
      <c r="P816">
        <v>12</v>
      </c>
      <c r="Q816">
        <v>11</v>
      </c>
      <c r="R816">
        <v>11</v>
      </c>
    </row>
    <row r="817" spans="15:18" x14ac:dyDescent="0.3">
      <c r="O817">
        <v>7</v>
      </c>
      <c r="P817">
        <v>6</v>
      </c>
      <c r="Q817">
        <v>5</v>
      </c>
      <c r="R817">
        <v>11</v>
      </c>
    </row>
    <row r="818" spans="15:18" x14ac:dyDescent="0.3">
      <c r="O818">
        <v>11</v>
      </c>
      <c r="P818">
        <v>5</v>
      </c>
      <c r="Q818">
        <v>2</v>
      </c>
      <c r="R818">
        <v>7</v>
      </c>
    </row>
    <row r="819" spans="15:18" x14ac:dyDescent="0.3">
      <c r="O819">
        <v>12</v>
      </c>
      <c r="P819">
        <v>12</v>
      </c>
      <c r="Q819">
        <v>6</v>
      </c>
      <c r="R819">
        <v>7</v>
      </c>
    </row>
    <row r="820" spans="15:18" x14ac:dyDescent="0.3">
      <c r="O820">
        <v>8</v>
      </c>
      <c r="P820">
        <v>7</v>
      </c>
      <c r="Q820">
        <v>7</v>
      </c>
      <c r="R820">
        <v>10</v>
      </c>
    </row>
    <row r="821" spans="15:18" x14ac:dyDescent="0.3">
      <c r="O821">
        <v>11</v>
      </c>
      <c r="P821">
        <v>8</v>
      </c>
      <c r="Q821">
        <v>5</v>
      </c>
      <c r="R821">
        <v>5</v>
      </c>
    </row>
    <row r="822" spans="15:18" x14ac:dyDescent="0.3">
      <c r="O822">
        <v>8</v>
      </c>
      <c r="P822">
        <v>6</v>
      </c>
      <c r="Q822">
        <v>8</v>
      </c>
      <c r="R822">
        <v>7</v>
      </c>
    </row>
    <row r="823" spans="15:18" x14ac:dyDescent="0.3">
      <c r="O823">
        <v>7</v>
      </c>
      <c r="P823">
        <v>7</v>
      </c>
      <c r="Q823">
        <v>10</v>
      </c>
      <c r="R823">
        <v>8</v>
      </c>
    </row>
    <row r="824" spans="15:18" x14ac:dyDescent="0.3">
      <c r="O824">
        <v>12</v>
      </c>
      <c r="P824">
        <v>7</v>
      </c>
      <c r="Q824">
        <v>4</v>
      </c>
      <c r="R824">
        <v>7</v>
      </c>
    </row>
    <row r="825" spans="15:18" x14ac:dyDescent="0.3">
      <c r="O825">
        <v>12</v>
      </c>
      <c r="P825">
        <v>9</v>
      </c>
      <c r="Q825">
        <v>9</v>
      </c>
      <c r="R825">
        <v>11</v>
      </c>
    </row>
    <row r="826" spans="15:18" x14ac:dyDescent="0.3">
      <c r="O826">
        <v>11</v>
      </c>
      <c r="P826">
        <v>12</v>
      </c>
      <c r="Q826">
        <v>4</v>
      </c>
      <c r="R826">
        <v>8</v>
      </c>
    </row>
    <row r="827" spans="15:18" x14ac:dyDescent="0.3">
      <c r="O827">
        <v>9</v>
      </c>
      <c r="P827">
        <v>7</v>
      </c>
      <c r="Q827">
        <v>9</v>
      </c>
      <c r="R827">
        <v>7</v>
      </c>
    </row>
    <row r="828" spans="15:18" x14ac:dyDescent="0.3">
      <c r="O828">
        <v>11</v>
      </c>
      <c r="P828">
        <v>12</v>
      </c>
      <c r="Q828">
        <v>7</v>
      </c>
      <c r="R828">
        <v>8</v>
      </c>
    </row>
    <row r="829" spans="15:18" x14ac:dyDescent="0.3">
      <c r="O829">
        <v>14</v>
      </c>
      <c r="P829">
        <v>11</v>
      </c>
      <c r="Q829">
        <v>8</v>
      </c>
      <c r="R829">
        <v>11</v>
      </c>
    </row>
    <row r="830" spans="15:18" x14ac:dyDescent="0.3">
      <c r="O830">
        <v>7</v>
      </c>
      <c r="P830">
        <v>11</v>
      </c>
      <c r="Q830">
        <v>6</v>
      </c>
      <c r="R830">
        <v>10</v>
      </c>
    </row>
    <row r="831" spans="15:18" x14ac:dyDescent="0.3">
      <c r="O831">
        <v>12</v>
      </c>
      <c r="P831">
        <v>5</v>
      </c>
      <c r="Q831">
        <v>8</v>
      </c>
      <c r="R831">
        <v>7</v>
      </c>
    </row>
    <row r="832" spans="15:18" x14ac:dyDescent="0.3">
      <c r="O832">
        <v>12</v>
      </c>
      <c r="P832">
        <v>7</v>
      </c>
      <c r="Q832">
        <v>7</v>
      </c>
      <c r="R832">
        <v>8</v>
      </c>
    </row>
    <row r="833" spans="15:18" x14ac:dyDescent="0.3">
      <c r="O833">
        <v>11</v>
      </c>
      <c r="P833">
        <v>7</v>
      </c>
      <c r="Q833">
        <v>9</v>
      </c>
      <c r="R833">
        <v>11</v>
      </c>
    </row>
    <row r="834" spans="15:18" x14ac:dyDescent="0.3">
      <c r="O834">
        <v>7</v>
      </c>
      <c r="P834">
        <v>11</v>
      </c>
      <c r="Q834">
        <v>7</v>
      </c>
      <c r="R834">
        <v>9</v>
      </c>
    </row>
    <row r="835" spans="15:18" x14ac:dyDescent="0.3">
      <c r="O835">
        <v>1</v>
      </c>
      <c r="P835">
        <v>11</v>
      </c>
      <c r="Q835">
        <v>8</v>
      </c>
      <c r="R835">
        <v>8</v>
      </c>
    </row>
    <row r="836" spans="15:18" x14ac:dyDescent="0.3">
      <c r="O836">
        <v>10</v>
      </c>
      <c r="P836">
        <v>6</v>
      </c>
      <c r="Q836">
        <v>4</v>
      </c>
      <c r="R836">
        <v>10</v>
      </c>
    </row>
    <row r="837" spans="15:18" x14ac:dyDescent="0.3">
      <c r="O837">
        <v>7</v>
      </c>
      <c r="P837">
        <v>8</v>
      </c>
      <c r="Q837">
        <v>6</v>
      </c>
      <c r="R837">
        <v>12</v>
      </c>
    </row>
    <row r="838" spans="15:18" x14ac:dyDescent="0.3">
      <c r="O838">
        <v>14</v>
      </c>
      <c r="P838">
        <v>8</v>
      </c>
      <c r="Q838">
        <v>11</v>
      </c>
      <c r="R838">
        <v>0</v>
      </c>
    </row>
    <row r="839" spans="15:18" x14ac:dyDescent="0.3">
      <c r="O839">
        <v>7</v>
      </c>
      <c r="P839">
        <v>6</v>
      </c>
      <c r="Q839">
        <v>8</v>
      </c>
      <c r="R839">
        <v>8</v>
      </c>
    </row>
    <row r="840" spans="15:18" x14ac:dyDescent="0.3">
      <c r="O840">
        <v>12</v>
      </c>
      <c r="P840">
        <v>7</v>
      </c>
      <c r="Q840">
        <v>7</v>
      </c>
      <c r="R840">
        <v>5</v>
      </c>
    </row>
    <row r="841" spans="15:18" x14ac:dyDescent="0.3">
      <c r="O841">
        <v>11</v>
      </c>
      <c r="P841">
        <v>8</v>
      </c>
      <c r="Q841">
        <v>2</v>
      </c>
      <c r="R841">
        <v>9</v>
      </c>
    </row>
    <row r="842" spans="15:18" x14ac:dyDescent="0.3">
      <c r="O842">
        <v>1</v>
      </c>
      <c r="P842">
        <v>11</v>
      </c>
      <c r="Q842">
        <v>8</v>
      </c>
      <c r="R842">
        <v>7</v>
      </c>
    </row>
    <row r="843" spans="15:18" x14ac:dyDescent="0.3">
      <c r="O843">
        <v>11</v>
      </c>
      <c r="P843">
        <v>6</v>
      </c>
      <c r="Q843">
        <v>10</v>
      </c>
      <c r="R843">
        <v>8</v>
      </c>
    </row>
    <row r="844" spans="15:18" x14ac:dyDescent="0.3">
      <c r="O844">
        <v>7</v>
      </c>
      <c r="P844">
        <v>8</v>
      </c>
      <c r="Q844">
        <v>7</v>
      </c>
      <c r="R844">
        <v>7</v>
      </c>
    </row>
    <row r="845" spans="15:18" x14ac:dyDescent="0.3">
      <c r="O845">
        <v>11</v>
      </c>
      <c r="P845">
        <v>8</v>
      </c>
      <c r="Q845">
        <v>8</v>
      </c>
      <c r="R845">
        <v>11</v>
      </c>
    </row>
    <row r="846" spans="15:18" x14ac:dyDescent="0.3">
      <c r="O846">
        <v>1</v>
      </c>
      <c r="P846">
        <v>10</v>
      </c>
      <c r="Q846">
        <v>1</v>
      </c>
      <c r="R846">
        <v>7</v>
      </c>
    </row>
    <row r="847" spans="15:18" x14ac:dyDescent="0.3">
      <c r="O847">
        <v>1</v>
      </c>
      <c r="P847">
        <v>7</v>
      </c>
      <c r="Q847">
        <v>12</v>
      </c>
      <c r="R847">
        <v>11</v>
      </c>
    </row>
    <row r="848" spans="15:18" x14ac:dyDescent="0.3">
      <c r="O848">
        <v>8</v>
      </c>
      <c r="P848">
        <v>10</v>
      </c>
      <c r="Q848">
        <v>4</v>
      </c>
      <c r="R848">
        <v>11</v>
      </c>
    </row>
    <row r="849" spans="15:18" x14ac:dyDescent="0.3">
      <c r="O849">
        <v>11</v>
      </c>
      <c r="P849">
        <v>6</v>
      </c>
      <c r="Q849">
        <v>10</v>
      </c>
      <c r="R849">
        <v>11</v>
      </c>
    </row>
    <row r="850" spans="15:18" x14ac:dyDescent="0.3">
      <c r="O850">
        <v>8</v>
      </c>
      <c r="P850">
        <v>7</v>
      </c>
      <c r="Q850">
        <v>10</v>
      </c>
      <c r="R850">
        <v>14</v>
      </c>
    </row>
    <row r="851" spans="15:18" x14ac:dyDescent="0.3">
      <c r="O851">
        <v>11</v>
      </c>
      <c r="P851">
        <v>7</v>
      </c>
      <c r="Q851">
        <v>8</v>
      </c>
      <c r="R851">
        <v>11</v>
      </c>
    </row>
    <row r="852" spans="15:18" x14ac:dyDescent="0.3">
      <c r="O852">
        <v>11</v>
      </c>
      <c r="P852">
        <v>7</v>
      </c>
      <c r="Q852">
        <v>8</v>
      </c>
      <c r="R852">
        <v>4</v>
      </c>
    </row>
    <row r="853" spans="15:18" x14ac:dyDescent="0.3">
      <c r="O853">
        <v>11</v>
      </c>
      <c r="P853">
        <v>8</v>
      </c>
      <c r="Q853">
        <v>5</v>
      </c>
      <c r="R853">
        <v>6</v>
      </c>
    </row>
    <row r="854" spans="15:18" x14ac:dyDescent="0.3">
      <c r="O854">
        <v>8</v>
      </c>
      <c r="P854">
        <v>7</v>
      </c>
      <c r="Q854">
        <v>14</v>
      </c>
      <c r="R854">
        <v>9</v>
      </c>
    </row>
    <row r="855" spans="15:18" x14ac:dyDescent="0.3">
      <c r="O855">
        <v>8</v>
      </c>
      <c r="P855">
        <v>1</v>
      </c>
      <c r="Q855">
        <v>5</v>
      </c>
      <c r="R855">
        <v>11</v>
      </c>
    </row>
    <row r="856" spans="15:18" x14ac:dyDescent="0.3">
      <c r="O856">
        <v>7</v>
      </c>
      <c r="P856">
        <v>7</v>
      </c>
      <c r="Q856">
        <v>7</v>
      </c>
      <c r="R856">
        <v>11</v>
      </c>
    </row>
    <row r="857" spans="15:18" x14ac:dyDescent="0.3">
      <c r="O857">
        <v>11</v>
      </c>
      <c r="P857">
        <v>8</v>
      </c>
      <c r="Q857">
        <v>4</v>
      </c>
      <c r="R857">
        <v>10</v>
      </c>
    </row>
    <row r="858" spans="15:18" x14ac:dyDescent="0.3">
      <c r="O858">
        <v>12</v>
      </c>
      <c r="P858">
        <v>9</v>
      </c>
      <c r="Q858">
        <v>11</v>
      </c>
      <c r="R858">
        <v>7</v>
      </c>
    </row>
    <row r="859" spans="15:18" x14ac:dyDescent="0.3">
      <c r="O859">
        <v>3</v>
      </c>
      <c r="P859">
        <v>7</v>
      </c>
      <c r="Q859">
        <v>7</v>
      </c>
      <c r="R859">
        <v>8</v>
      </c>
    </row>
    <row r="860" spans="15:18" x14ac:dyDescent="0.3">
      <c r="O860">
        <v>9</v>
      </c>
      <c r="P860">
        <v>8</v>
      </c>
      <c r="Q860">
        <v>7</v>
      </c>
      <c r="R860">
        <v>11</v>
      </c>
    </row>
    <row r="861" spans="15:18" x14ac:dyDescent="0.3">
      <c r="O861">
        <v>11</v>
      </c>
      <c r="P861">
        <v>8</v>
      </c>
      <c r="Q861">
        <v>7</v>
      </c>
      <c r="R861">
        <v>8</v>
      </c>
    </row>
    <row r="862" spans="15:18" x14ac:dyDescent="0.3">
      <c r="O862">
        <v>11</v>
      </c>
      <c r="P862">
        <v>8</v>
      </c>
      <c r="Q862">
        <v>4</v>
      </c>
      <c r="R862">
        <v>7</v>
      </c>
    </row>
    <row r="863" spans="15:18" x14ac:dyDescent="0.3">
      <c r="O863">
        <v>11</v>
      </c>
      <c r="P863">
        <v>9</v>
      </c>
      <c r="Q863">
        <v>3</v>
      </c>
      <c r="R863">
        <v>11</v>
      </c>
    </row>
    <row r="864" spans="15:18" x14ac:dyDescent="0.3">
      <c r="O864">
        <v>7</v>
      </c>
      <c r="P864">
        <v>8</v>
      </c>
      <c r="Q864">
        <v>1</v>
      </c>
      <c r="R864">
        <v>11</v>
      </c>
    </row>
    <row r="865" spans="15:18" x14ac:dyDescent="0.3">
      <c r="O865">
        <v>7</v>
      </c>
      <c r="P865">
        <v>8</v>
      </c>
      <c r="Q865">
        <v>2</v>
      </c>
      <c r="R865">
        <v>7</v>
      </c>
    </row>
    <row r="866" spans="15:18" x14ac:dyDescent="0.3">
      <c r="O866">
        <v>10</v>
      </c>
      <c r="P866">
        <v>5</v>
      </c>
      <c r="Q866">
        <v>2</v>
      </c>
      <c r="R866">
        <v>3</v>
      </c>
    </row>
    <row r="867" spans="15:18" x14ac:dyDescent="0.3">
      <c r="O867">
        <v>5</v>
      </c>
      <c r="P867">
        <v>7</v>
      </c>
      <c r="Q867">
        <v>0</v>
      </c>
      <c r="R867">
        <v>8</v>
      </c>
    </row>
    <row r="868" spans="15:18" x14ac:dyDescent="0.3">
      <c r="O868">
        <v>11</v>
      </c>
      <c r="P868">
        <v>12</v>
      </c>
      <c r="Q868">
        <v>7</v>
      </c>
      <c r="R868">
        <v>7</v>
      </c>
    </row>
    <row r="869" spans="15:18" x14ac:dyDescent="0.3">
      <c r="O869">
        <v>11</v>
      </c>
      <c r="P869">
        <v>11</v>
      </c>
      <c r="Q869">
        <v>8</v>
      </c>
      <c r="R869">
        <v>8</v>
      </c>
    </row>
    <row r="870" spans="15:18" x14ac:dyDescent="0.3">
      <c r="O870">
        <v>11</v>
      </c>
      <c r="P870">
        <v>8</v>
      </c>
      <c r="Q870">
        <v>2</v>
      </c>
      <c r="R870">
        <v>7</v>
      </c>
    </row>
    <row r="871" spans="15:18" x14ac:dyDescent="0.3">
      <c r="O871">
        <v>11</v>
      </c>
      <c r="P871">
        <v>6</v>
      </c>
      <c r="Q871">
        <v>6</v>
      </c>
      <c r="R871">
        <v>11</v>
      </c>
    </row>
    <row r="872" spans="15:18" x14ac:dyDescent="0.3">
      <c r="O872">
        <v>6</v>
      </c>
      <c r="P872">
        <v>4</v>
      </c>
      <c r="Q872">
        <v>7</v>
      </c>
      <c r="R872">
        <v>11</v>
      </c>
    </row>
    <row r="873" spans="15:18" x14ac:dyDescent="0.3">
      <c r="O873">
        <v>7</v>
      </c>
      <c r="P873">
        <v>9</v>
      </c>
      <c r="Q873">
        <v>8</v>
      </c>
      <c r="R873">
        <v>11</v>
      </c>
    </row>
    <row r="874" spans="15:18" x14ac:dyDescent="0.3">
      <c r="O874">
        <v>13</v>
      </c>
      <c r="P874">
        <v>10</v>
      </c>
      <c r="Q874">
        <v>8</v>
      </c>
      <c r="R874">
        <v>11</v>
      </c>
    </row>
    <row r="875" spans="15:18" x14ac:dyDescent="0.3">
      <c r="O875">
        <v>11</v>
      </c>
      <c r="P875">
        <v>7</v>
      </c>
      <c r="Q875">
        <v>7</v>
      </c>
      <c r="R875">
        <v>6</v>
      </c>
    </row>
    <row r="876" spans="15:18" x14ac:dyDescent="0.3">
      <c r="O876">
        <v>6</v>
      </c>
      <c r="P876">
        <v>8</v>
      </c>
      <c r="Q876">
        <v>8</v>
      </c>
      <c r="R876">
        <v>8</v>
      </c>
    </row>
    <row r="877" spans="15:18" x14ac:dyDescent="0.3">
      <c r="O877">
        <v>13</v>
      </c>
      <c r="P877">
        <v>7</v>
      </c>
      <c r="Q877">
        <v>12</v>
      </c>
      <c r="R877">
        <v>12</v>
      </c>
    </row>
    <row r="878" spans="15:18" x14ac:dyDescent="0.3">
      <c r="O878">
        <v>13</v>
      </c>
      <c r="P878">
        <v>8</v>
      </c>
      <c r="Q878">
        <v>7</v>
      </c>
      <c r="R878">
        <v>8</v>
      </c>
    </row>
    <row r="879" spans="15:18" x14ac:dyDescent="0.3">
      <c r="O879">
        <v>11</v>
      </c>
      <c r="P879">
        <v>7</v>
      </c>
      <c r="Q879">
        <v>11</v>
      </c>
      <c r="R879">
        <v>5</v>
      </c>
    </row>
    <row r="880" spans="15:18" x14ac:dyDescent="0.3">
      <c r="O880">
        <v>12</v>
      </c>
      <c r="P880">
        <v>8</v>
      </c>
      <c r="Q880">
        <v>7</v>
      </c>
      <c r="R880">
        <v>13</v>
      </c>
    </row>
    <row r="881" spans="15:18" x14ac:dyDescent="0.3">
      <c r="O881">
        <v>7</v>
      </c>
      <c r="P881">
        <v>7</v>
      </c>
      <c r="Q881">
        <v>6</v>
      </c>
      <c r="R881">
        <v>8</v>
      </c>
    </row>
    <row r="882" spans="15:18" x14ac:dyDescent="0.3">
      <c r="O882">
        <v>11</v>
      </c>
      <c r="P882">
        <v>12</v>
      </c>
      <c r="Q882">
        <v>6</v>
      </c>
      <c r="R882">
        <v>7</v>
      </c>
    </row>
    <row r="883" spans="15:18" x14ac:dyDescent="0.3">
      <c r="O883">
        <v>7</v>
      </c>
      <c r="P883">
        <v>8</v>
      </c>
      <c r="Q883">
        <v>8</v>
      </c>
      <c r="R883">
        <v>9</v>
      </c>
    </row>
    <row r="884" spans="15:18" x14ac:dyDescent="0.3">
      <c r="O884">
        <v>11</v>
      </c>
      <c r="P884">
        <v>11</v>
      </c>
      <c r="Q884">
        <v>8</v>
      </c>
      <c r="R884">
        <v>12</v>
      </c>
    </row>
    <row r="885" spans="15:18" x14ac:dyDescent="0.3">
      <c r="O885">
        <v>8</v>
      </c>
      <c r="P885">
        <v>7</v>
      </c>
      <c r="Q885">
        <v>4</v>
      </c>
      <c r="R885">
        <v>8</v>
      </c>
    </row>
    <row r="886" spans="15:18" x14ac:dyDescent="0.3">
      <c r="O886">
        <v>12</v>
      </c>
      <c r="P886">
        <v>8</v>
      </c>
      <c r="Q886">
        <v>6</v>
      </c>
      <c r="R886">
        <v>6</v>
      </c>
    </row>
    <row r="887" spans="15:18" x14ac:dyDescent="0.3">
      <c r="O887">
        <v>7</v>
      </c>
      <c r="P887">
        <v>7</v>
      </c>
      <c r="Q887">
        <v>7</v>
      </c>
      <c r="R887">
        <v>12</v>
      </c>
    </row>
    <row r="888" spans="15:18" x14ac:dyDescent="0.3">
      <c r="O888">
        <v>7</v>
      </c>
      <c r="P888">
        <v>7</v>
      </c>
      <c r="Q888">
        <v>2</v>
      </c>
      <c r="R888">
        <v>9</v>
      </c>
    </row>
    <row r="889" spans="15:18" x14ac:dyDescent="0.3">
      <c r="O889">
        <v>6</v>
      </c>
      <c r="P889">
        <v>10</v>
      </c>
      <c r="Q889">
        <v>10</v>
      </c>
      <c r="R889">
        <v>9</v>
      </c>
    </row>
    <row r="890" spans="15:18" x14ac:dyDescent="0.3">
      <c r="O890">
        <v>11</v>
      </c>
      <c r="P890">
        <v>7</v>
      </c>
      <c r="Q890">
        <v>8</v>
      </c>
      <c r="R890">
        <v>7</v>
      </c>
    </row>
    <row r="891" spans="15:18" x14ac:dyDescent="0.3">
      <c r="O891">
        <v>7</v>
      </c>
      <c r="P891">
        <v>11</v>
      </c>
      <c r="Q891">
        <v>1</v>
      </c>
      <c r="R891">
        <v>2</v>
      </c>
    </row>
    <row r="892" spans="15:18" x14ac:dyDescent="0.3">
      <c r="O892">
        <v>7</v>
      </c>
      <c r="P892">
        <v>7</v>
      </c>
      <c r="Q892">
        <v>8</v>
      </c>
      <c r="R892">
        <v>7</v>
      </c>
    </row>
    <row r="893" spans="15:18" x14ac:dyDescent="0.3">
      <c r="O893">
        <v>8</v>
      </c>
      <c r="P893">
        <v>7</v>
      </c>
      <c r="Q893">
        <v>7</v>
      </c>
      <c r="R893">
        <v>11</v>
      </c>
    </row>
    <row r="894" spans="15:18" x14ac:dyDescent="0.3">
      <c r="O894">
        <v>11</v>
      </c>
      <c r="P894">
        <v>12</v>
      </c>
      <c r="Q894">
        <v>1</v>
      </c>
      <c r="R894">
        <v>8</v>
      </c>
    </row>
    <row r="895" spans="15:18" x14ac:dyDescent="0.3">
      <c r="O895">
        <v>14</v>
      </c>
      <c r="P895">
        <v>7</v>
      </c>
      <c r="Q895">
        <v>8</v>
      </c>
      <c r="R895">
        <v>8</v>
      </c>
    </row>
    <row r="896" spans="15:18" x14ac:dyDescent="0.3">
      <c r="O896">
        <v>7</v>
      </c>
      <c r="P896">
        <v>8</v>
      </c>
      <c r="Q896">
        <v>2</v>
      </c>
      <c r="R896">
        <v>9</v>
      </c>
    </row>
    <row r="897" spans="15:18" x14ac:dyDescent="0.3">
      <c r="O897">
        <v>12</v>
      </c>
      <c r="P897">
        <v>7</v>
      </c>
      <c r="Q897">
        <v>7</v>
      </c>
      <c r="R897">
        <v>1</v>
      </c>
    </row>
    <row r="898" spans="15:18" x14ac:dyDescent="0.3">
      <c r="O898">
        <v>7</v>
      </c>
      <c r="P898">
        <v>5</v>
      </c>
      <c r="Q898">
        <v>10</v>
      </c>
      <c r="R898">
        <v>13</v>
      </c>
    </row>
    <row r="899" spans="15:18" x14ac:dyDescent="0.3">
      <c r="O899">
        <v>8</v>
      </c>
      <c r="P899">
        <v>10</v>
      </c>
      <c r="Q899">
        <v>8</v>
      </c>
      <c r="R899">
        <v>7</v>
      </c>
    </row>
    <row r="900" spans="15:18" x14ac:dyDescent="0.3">
      <c r="O900">
        <v>8</v>
      </c>
      <c r="P900">
        <v>7</v>
      </c>
      <c r="Q900">
        <v>8</v>
      </c>
      <c r="R900">
        <v>7</v>
      </c>
    </row>
    <row r="901" spans="15:18" x14ac:dyDescent="0.3">
      <c r="O901">
        <v>3</v>
      </c>
      <c r="P901">
        <v>11</v>
      </c>
      <c r="Q901">
        <v>7</v>
      </c>
      <c r="R901">
        <v>11</v>
      </c>
    </row>
    <row r="902" spans="15:18" x14ac:dyDescent="0.3">
      <c r="O902">
        <v>12</v>
      </c>
      <c r="P902">
        <v>8</v>
      </c>
      <c r="Q902">
        <v>6</v>
      </c>
      <c r="R902">
        <v>8</v>
      </c>
    </row>
    <row r="903" spans="15:18" x14ac:dyDescent="0.3">
      <c r="O903">
        <v>11</v>
      </c>
      <c r="P903">
        <v>11</v>
      </c>
      <c r="Q903">
        <v>3</v>
      </c>
      <c r="R903">
        <v>3</v>
      </c>
    </row>
    <row r="904" spans="15:18" x14ac:dyDescent="0.3">
      <c r="O904">
        <v>11</v>
      </c>
      <c r="P904">
        <v>9</v>
      </c>
      <c r="Q904">
        <v>11</v>
      </c>
      <c r="R904">
        <v>8</v>
      </c>
    </row>
    <row r="905" spans="15:18" x14ac:dyDescent="0.3">
      <c r="O905">
        <v>7</v>
      </c>
      <c r="P905">
        <v>8</v>
      </c>
      <c r="Q905">
        <v>8</v>
      </c>
      <c r="R905">
        <v>12</v>
      </c>
    </row>
    <row r="906" spans="15:18" x14ac:dyDescent="0.3">
      <c r="O906">
        <v>6</v>
      </c>
      <c r="P906">
        <v>7</v>
      </c>
      <c r="Q906">
        <v>7</v>
      </c>
      <c r="R906">
        <v>7</v>
      </c>
    </row>
    <row r="907" spans="15:18" x14ac:dyDescent="0.3">
      <c r="O907">
        <v>8</v>
      </c>
      <c r="P907">
        <v>7</v>
      </c>
      <c r="Q907">
        <v>12</v>
      </c>
      <c r="R907">
        <v>9</v>
      </c>
    </row>
    <row r="908" spans="15:18" x14ac:dyDescent="0.3">
      <c r="O908">
        <v>6</v>
      </c>
      <c r="P908">
        <v>7</v>
      </c>
      <c r="Q908">
        <v>8</v>
      </c>
      <c r="R908">
        <v>12</v>
      </c>
    </row>
    <row r="909" spans="15:18" x14ac:dyDescent="0.3">
      <c r="O909">
        <v>11</v>
      </c>
      <c r="P909">
        <v>11</v>
      </c>
      <c r="Q909">
        <v>9</v>
      </c>
      <c r="R909">
        <v>10</v>
      </c>
    </row>
    <row r="910" spans="15:18" x14ac:dyDescent="0.3">
      <c r="O910">
        <v>9</v>
      </c>
      <c r="P910">
        <v>7</v>
      </c>
      <c r="Q910">
        <v>14</v>
      </c>
      <c r="R910">
        <v>7</v>
      </c>
    </row>
    <row r="911" spans="15:18" x14ac:dyDescent="0.3">
      <c r="O911">
        <v>9</v>
      </c>
      <c r="P911">
        <v>8</v>
      </c>
      <c r="Q911">
        <v>7</v>
      </c>
      <c r="R911">
        <v>11</v>
      </c>
    </row>
    <row r="912" spans="15:18" x14ac:dyDescent="0.3">
      <c r="O912">
        <v>2</v>
      </c>
      <c r="P912">
        <v>8</v>
      </c>
      <c r="Q912">
        <v>7</v>
      </c>
      <c r="R912">
        <v>8</v>
      </c>
    </row>
    <row r="913" spans="15:18" x14ac:dyDescent="0.3">
      <c r="O913">
        <v>0</v>
      </c>
      <c r="P913">
        <v>3</v>
      </c>
      <c r="Q913">
        <v>0</v>
      </c>
      <c r="R913">
        <v>8</v>
      </c>
    </row>
    <row r="914" spans="15:18" x14ac:dyDescent="0.3">
      <c r="O914">
        <v>11</v>
      </c>
      <c r="P914">
        <v>3</v>
      </c>
      <c r="Q914">
        <v>2</v>
      </c>
      <c r="R914">
        <v>7</v>
      </c>
    </row>
    <row r="915" spans="15:18" x14ac:dyDescent="0.3">
      <c r="O915">
        <v>11</v>
      </c>
      <c r="P915">
        <v>7</v>
      </c>
      <c r="Q915">
        <v>7</v>
      </c>
      <c r="R915">
        <v>7</v>
      </c>
    </row>
    <row r="916" spans="15:18" x14ac:dyDescent="0.3">
      <c r="O916">
        <v>12</v>
      </c>
      <c r="P916">
        <v>7</v>
      </c>
      <c r="Q916">
        <v>2</v>
      </c>
      <c r="R916">
        <v>7</v>
      </c>
    </row>
    <row r="917" spans="15:18" x14ac:dyDescent="0.3">
      <c r="O917">
        <v>9</v>
      </c>
      <c r="P917">
        <v>11</v>
      </c>
      <c r="Q917">
        <v>12</v>
      </c>
      <c r="R917">
        <v>8</v>
      </c>
    </row>
    <row r="918" spans="15:18" x14ac:dyDescent="0.3">
      <c r="O918">
        <v>12</v>
      </c>
      <c r="P918">
        <v>11</v>
      </c>
      <c r="Q918">
        <v>6</v>
      </c>
      <c r="R918">
        <v>8</v>
      </c>
    </row>
    <row r="919" spans="15:18" x14ac:dyDescent="0.3">
      <c r="O919">
        <v>6</v>
      </c>
      <c r="P919">
        <v>7</v>
      </c>
      <c r="Q919">
        <v>1</v>
      </c>
      <c r="R919">
        <v>9</v>
      </c>
    </row>
    <row r="920" spans="15:18" x14ac:dyDescent="0.3">
      <c r="O920">
        <v>3</v>
      </c>
      <c r="P920">
        <v>7</v>
      </c>
      <c r="Q920">
        <v>7</v>
      </c>
      <c r="R920">
        <v>7</v>
      </c>
    </row>
    <row r="921" spans="15:18" x14ac:dyDescent="0.3">
      <c r="O921">
        <v>14</v>
      </c>
      <c r="P921">
        <v>7</v>
      </c>
      <c r="Q921">
        <v>7</v>
      </c>
      <c r="R921">
        <v>8</v>
      </c>
    </row>
    <row r="922" spans="15:18" x14ac:dyDescent="0.3">
      <c r="O922">
        <v>11</v>
      </c>
      <c r="P922">
        <v>7</v>
      </c>
      <c r="Q922">
        <v>2</v>
      </c>
      <c r="R922">
        <v>9</v>
      </c>
    </row>
    <row r="923" spans="15:18" x14ac:dyDescent="0.3">
      <c r="O923">
        <v>7</v>
      </c>
      <c r="P923">
        <v>10</v>
      </c>
      <c r="Q923">
        <v>12</v>
      </c>
      <c r="R923">
        <v>11</v>
      </c>
    </row>
    <row r="924" spans="15:18" x14ac:dyDescent="0.3">
      <c r="O924">
        <v>11</v>
      </c>
      <c r="P924">
        <v>11</v>
      </c>
      <c r="Q924">
        <v>11</v>
      </c>
      <c r="R924">
        <v>7</v>
      </c>
    </row>
    <row r="925" spans="15:18" x14ac:dyDescent="0.3">
      <c r="O925">
        <v>12</v>
      </c>
      <c r="P925">
        <v>8</v>
      </c>
      <c r="Q925">
        <v>11</v>
      </c>
      <c r="R925">
        <v>6</v>
      </c>
    </row>
    <row r="926" spans="15:18" x14ac:dyDescent="0.3">
      <c r="O926">
        <v>7</v>
      </c>
      <c r="P926">
        <v>6</v>
      </c>
      <c r="Q926">
        <v>2</v>
      </c>
      <c r="R926">
        <v>10</v>
      </c>
    </row>
    <row r="927" spans="15:18" x14ac:dyDescent="0.3">
      <c r="O927">
        <v>8</v>
      </c>
      <c r="P927">
        <v>6</v>
      </c>
      <c r="Q927">
        <v>6</v>
      </c>
      <c r="R927">
        <v>11</v>
      </c>
    </row>
    <row r="928" spans="15:18" x14ac:dyDescent="0.3">
      <c r="O928">
        <v>11</v>
      </c>
      <c r="P928">
        <v>11</v>
      </c>
      <c r="Q928">
        <v>11</v>
      </c>
      <c r="R928">
        <v>12</v>
      </c>
    </row>
    <row r="929" spans="15:18" x14ac:dyDescent="0.3">
      <c r="O929">
        <v>12</v>
      </c>
      <c r="P929">
        <v>7</v>
      </c>
      <c r="Q929">
        <v>10</v>
      </c>
      <c r="R929">
        <v>11</v>
      </c>
    </row>
    <row r="930" spans="15:18" x14ac:dyDescent="0.3">
      <c r="O930">
        <v>8</v>
      </c>
      <c r="P930">
        <v>11</v>
      </c>
      <c r="Q930">
        <v>11</v>
      </c>
      <c r="R930">
        <v>8</v>
      </c>
    </row>
    <row r="931" spans="15:18" x14ac:dyDescent="0.3">
      <c r="O931">
        <v>13</v>
      </c>
      <c r="P931">
        <v>7</v>
      </c>
      <c r="Q931">
        <v>11</v>
      </c>
      <c r="R931">
        <v>11</v>
      </c>
    </row>
    <row r="932" spans="15:18" x14ac:dyDescent="0.3">
      <c r="O932">
        <v>12</v>
      </c>
      <c r="P932">
        <v>8</v>
      </c>
      <c r="Q932">
        <v>3</v>
      </c>
      <c r="R932">
        <v>7</v>
      </c>
    </row>
    <row r="933" spans="15:18" x14ac:dyDescent="0.3">
      <c r="O933">
        <v>13</v>
      </c>
      <c r="P933">
        <v>7</v>
      </c>
      <c r="Q933">
        <v>6</v>
      </c>
      <c r="R933">
        <v>5</v>
      </c>
    </row>
    <row r="934" spans="15:18" x14ac:dyDescent="0.3">
      <c r="O934">
        <v>10</v>
      </c>
      <c r="P934">
        <v>12</v>
      </c>
      <c r="Q934">
        <v>6</v>
      </c>
      <c r="R934">
        <v>7</v>
      </c>
    </row>
    <row r="935" spans="15:18" x14ac:dyDescent="0.3">
      <c r="O935">
        <v>11</v>
      </c>
      <c r="P935">
        <v>6</v>
      </c>
      <c r="Q935">
        <v>13</v>
      </c>
      <c r="R935">
        <v>10</v>
      </c>
    </row>
    <row r="936" spans="15:18" x14ac:dyDescent="0.3">
      <c r="O936">
        <v>12</v>
      </c>
      <c r="P936">
        <v>10</v>
      </c>
      <c r="Q936">
        <v>3</v>
      </c>
      <c r="R936">
        <v>11</v>
      </c>
    </row>
    <row r="937" spans="15:18" x14ac:dyDescent="0.3">
      <c r="O937">
        <v>8</v>
      </c>
      <c r="P937">
        <v>7</v>
      </c>
      <c r="Q937">
        <v>12</v>
      </c>
      <c r="R937">
        <v>12</v>
      </c>
    </row>
    <row r="938" spans="15:18" x14ac:dyDescent="0.3">
      <c r="O938">
        <v>11</v>
      </c>
      <c r="P938">
        <v>7</v>
      </c>
      <c r="Q938">
        <v>6</v>
      </c>
      <c r="R938">
        <v>8</v>
      </c>
    </row>
    <row r="939" spans="15:18" x14ac:dyDescent="0.3">
      <c r="O939">
        <v>11</v>
      </c>
      <c r="P939">
        <v>7</v>
      </c>
      <c r="Q939">
        <v>7</v>
      </c>
      <c r="R939">
        <v>13</v>
      </c>
    </row>
    <row r="940" spans="15:18" x14ac:dyDescent="0.3">
      <c r="O940">
        <v>11</v>
      </c>
      <c r="P940">
        <v>7</v>
      </c>
      <c r="Q940">
        <v>11</v>
      </c>
      <c r="R940">
        <v>12</v>
      </c>
    </row>
    <row r="941" spans="15:18" x14ac:dyDescent="0.3">
      <c r="O941">
        <v>8</v>
      </c>
      <c r="P941">
        <v>13</v>
      </c>
      <c r="Q941">
        <v>7</v>
      </c>
      <c r="R941">
        <v>12</v>
      </c>
    </row>
    <row r="942" spans="15:18" x14ac:dyDescent="0.3">
      <c r="O942">
        <v>9</v>
      </c>
      <c r="P942">
        <v>7</v>
      </c>
      <c r="Q942">
        <v>6</v>
      </c>
      <c r="R942">
        <v>7</v>
      </c>
    </row>
    <row r="943" spans="15:18" x14ac:dyDescent="0.3">
      <c r="O943">
        <v>8</v>
      </c>
      <c r="P943">
        <v>10</v>
      </c>
      <c r="Q943">
        <v>8</v>
      </c>
      <c r="R943">
        <v>11</v>
      </c>
    </row>
    <row r="944" spans="15:18" x14ac:dyDescent="0.3">
      <c r="O944">
        <v>7</v>
      </c>
      <c r="P944">
        <v>11</v>
      </c>
      <c r="Q944">
        <v>7</v>
      </c>
      <c r="R944">
        <v>11</v>
      </c>
    </row>
    <row r="945" spans="15:18" x14ac:dyDescent="0.3">
      <c r="O945">
        <v>14</v>
      </c>
      <c r="P945">
        <v>9</v>
      </c>
      <c r="Q945">
        <v>7</v>
      </c>
      <c r="R945">
        <v>6</v>
      </c>
    </row>
    <row r="946" spans="15:18" x14ac:dyDescent="0.3">
      <c r="O946">
        <v>11</v>
      </c>
      <c r="P946">
        <v>7</v>
      </c>
      <c r="Q946">
        <v>7</v>
      </c>
      <c r="R946">
        <v>7</v>
      </c>
    </row>
    <row r="947" spans="15:18" x14ac:dyDescent="0.3">
      <c r="O947">
        <v>7</v>
      </c>
      <c r="P947">
        <v>8</v>
      </c>
      <c r="Q947">
        <v>7</v>
      </c>
      <c r="R947">
        <v>3</v>
      </c>
    </row>
    <row r="948" spans="15:18" x14ac:dyDescent="0.3">
      <c r="O948">
        <v>12</v>
      </c>
      <c r="P948">
        <v>11</v>
      </c>
      <c r="Q948">
        <v>7</v>
      </c>
      <c r="R948">
        <v>9</v>
      </c>
    </row>
    <row r="949" spans="15:18" x14ac:dyDescent="0.3">
      <c r="O949">
        <v>14</v>
      </c>
      <c r="P949">
        <v>8</v>
      </c>
      <c r="Q949">
        <v>8</v>
      </c>
      <c r="R949">
        <v>7</v>
      </c>
    </row>
    <row r="950" spans="15:18" x14ac:dyDescent="0.3">
      <c r="O950">
        <v>8</v>
      </c>
      <c r="P950">
        <v>8</v>
      </c>
      <c r="Q950">
        <v>8</v>
      </c>
      <c r="R950">
        <v>7</v>
      </c>
    </row>
    <row r="951" spans="15:18" x14ac:dyDescent="0.3">
      <c r="O951">
        <v>7</v>
      </c>
      <c r="P951">
        <v>7</v>
      </c>
      <c r="Q951">
        <v>6</v>
      </c>
      <c r="R951">
        <v>7</v>
      </c>
    </row>
    <row r="952" spans="15:18" x14ac:dyDescent="0.3">
      <c r="O952">
        <v>11</v>
      </c>
      <c r="P952">
        <v>8</v>
      </c>
      <c r="Q952">
        <v>11</v>
      </c>
      <c r="R952">
        <v>8</v>
      </c>
    </row>
    <row r="953" spans="15:18" x14ac:dyDescent="0.3">
      <c r="O953">
        <v>12</v>
      </c>
      <c r="P953">
        <v>7</v>
      </c>
      <c r="Q953">
        <v>7</v>
      </c>
      <c r="R953">
        <v>11</v>
      </c>
    </row>
    <row r="954" spans="15:18" x14ac:dyDescent="0.3">
      <c r="O954">
        <v>10</v>
      </c>
      <c r="P954">
        <v>8</v>
      </c>
      <c r="Q954">
        <v>8</v>
      </c>
      <c r="R954">
        <v>8</v>
      </c>
    </row>
    <row r="955" spans="15:18" x14ac:dyDescent="0.3">
      <c r="O955">
        <v>12</v>
      </c>
      <c r="P955">
        <v>9</v>
      </c>
      <c r="Q955">
        <v>7</v>
      </c>
      <c r="R955">
        <v>10</v>
      </c>
    </row>
    <row r="956" spans="15:18" x14ac:dyDescent="0.3">
      <c r="O956">
        <v>12</v>
      </c>
      <c r="P956">
        <v>11</v>
      </c>
      <c r="Q956">
        <v>7</v>
      </c>
      <c r="R956">
        <v>11</v>
      </c>
    </row>
    <row r="957" spans="15:18" x14ac:dyDescent="0.3">
      <c r="O957">
        <v>7</v>
      </c>
      <c r="P957">
        <v>8</v>
      </c>
      <c r="Q957">
        <v>12</v>
      </c>
      <c r="R957">
        <v>7</v>
      </c>
    </row>
    <row r="958" spans="15:18" x14ac:dyDescent="0.3">
      <c r="O958">
        <v>9</v>
      </c>
      <c r="P958">
        <v>10</v>
      </c>
      <c r="Q958">
        <v>7</v>
      </c>
      <c r="R958">
        <v>11</v>
      </c>
    </row>
    <row r="959" spans="15:18" x14ac:dyDescent="0.3">
      <c r="O959">
        <v>11</v>
      </c>
      <c r="P959">
        <v>11</v>
      </c>
      <c r="Q959">
        <v>12</v>
      </c>
      <c r="R959">
        <v>4</v>
      </c>
    </row>
    <row r="960" spans="15:18" x14ac:dyDescent="0.3">
      <c r="O960">
        <v>14</v>
      </c>
      <c r="P960">
        <v>8</v>
      </c>
      <c r="Q960">
        <v>2</v>
      </c>
      <c r="R960">
        <v>12</v>
      </c>
    </row>
    <row r="961" spans="15:18" x14ac:dyDescent="0.3">
      <c r="O961">
        <v>14</v>
      </c>
      <c r="P961">
        <v>11</v>
      </c>
      <c r="Q961">
        <v>3</v>
      </c>
      <c r="R961">
        <v>7</v>
      </c>
    </row>
    <row r="962" spans="15:18" x14ac:dyDescent="0.3">
      <c r="O962">
        <v>8</v>
      </c>
      <c r="P962">
        <v>12</v>
      </c>
      <c r="Q962">
        <v>2</v>
      </c>
      <c r="R962">
        <v>12</v>
      </c>
    </row>
    <row r="963" spans="15:18" x14ac:dyDescent="0.3">
      <c r="O963">
        <v>12</v>
      </c>
      <c r="P963">
        <v>8</v>
      </c>
      <c r="Q963">
        <v>0</v>
      </c>
      <c r="R963">
        <v>11</v>
      </c>
    </row>
    <row r="964" spans="15:18" x14ac:dyDescent="0.3">
      <c r="O964">
        <v>10</v>
      </c>
      <c r="P964">
        <v>11</v>
      </c>
      <c r="Q964">
        <v>3</v>
      </c>
      <c r="R964">
        <v>14</v>
      </c>
    </row>
    <row r="965" spans="15:18" x14ac:dyDescent="0.3">
      <c r="O965">
        <v>12</v>
      </c>
      <c r="P965">
        <v>11</v>
      </c>
      <c r="Q965">
        <v>8</v>
      </c>
      <c r="R965">
        <v>11</v>
      </c>
    </row>
    <row r="966" spans="15:18" x14ac:dyDescent="0.3">
      <c r="O966">
        <v>7</v>
      </c>
      <c r="P966">
        <v>11</v>
      </c>
      <c r="Q966">
        <v>7</v>
      </c>
      <c r="R966">
        <v>11</v>
      </c>
    </row>
    <row r="967" spans="15:18" x14ac:dyDescent="0.3">
      <c r="O967">
        <v>1</v>
      </c>
      <c r="P967">
        <v>7</v>
      </c>
      <c r="Q967">
        <v>7</v>
      </c>
      <c r="R967">
        <v>11</v>
      </c>
    </row>
    <row r="968" spans="15:18" x14ac:dyDescent="0.3">
      <c r="O968">
        <v>7</v>
      </c>
      <c r="P968">
        <v>9</v>
      </c>
      <c r="Q968">
        <v>11</v>
      </c>
      <c r="R968">
        <v>11</v>
      </c>
    </row>
    <row r="969" spans="15:18" x14ac:dyDescent="0.3">
      <c r="O969">
        <v>6</v>
      </c>
      <c r="P969">
        <v>8</v>
      </c>
      <c r="Q969">
        <v>8</v>
      </c>
      <c r="R969">
        <v>11</v>
      </c>
    </row>
    <row r="970" spans="15:18" x14ac:dyDescent="0.3">
      <c r="O970">
        <v>10</v>
      </c>
      <c r="P970">
        <v>11</v>
      </c>
      <c r="Q970">
        <v>6</v>
      </c>
      <c r="R970">
        <v>7</v>
      </c>
    </row>
    <row r="971" spans="15:18" x14ac:dyDescent="0.3">
      <c r="O971">
        <v>13</v>
      </c>
      <c r="P971">
        <v>3</v>
      </c>
      <c r="Q971">
        <v>7</v>
      </c>
      <c r="R971">
        <v>3</v>
      </c>
    </row>
    <row r="972" spans="15:18" x14ac:dyDescent="0.3">
      <c r="O972">
        <v>1</v>
      </c>
      <c r="P972">
        <v>7</v>
      </c>
      <c r="Q972">
        <v>3</v>
      </c>
      <c r="R972">
        <v>7</v>
      </c>
    </row>
    <row r="973" spans="15:18" x14ac:dyDescent="0.3">
      <c r="O973">
        <v>11</v>
      </c>
      <c r="P973">
        <v>5</v>
      </c>
      <c r="Q973">
        <v>8</v>
      </c>
      <c r="R973">
        <v>7</v>
      </c>
    </row>
    <row r="974" spans="15:18" x14ac:dyDescent="0.3">
      <c r="O974">
        <v>11</v>
      </c>
      <c r="P974">
        <v>10</v>
      </c>
      <c r="Q974">
        <v>8</v>
      </c>
      <c r="R974">
        <v>12</v>
      </c>
    </row>
    <row r="975" spans="15:18" x14ac:dyDescent="0.3">
      <c r="O975">
        <v>14</v>
      </c>
      <c r="P975">
        <v>3</v>
      </c>
      <c r="Q975">
        <v>2</v>
      </c>
      <c r="R975">
        <v>8</v>
      </c>
    </row>
    <row r="976" spans="15:18" x14ac:dyDescent="0.3">
      <c r="O976">
        <v>11</v>
      </c>
      <c r="P976">
        <v>12</v>
      </c>
      <c r="Q976">
        <v>3</v>
      </c>
      <c r="R976">
        <v>8</v>
      </c>
    </row>
    <row r="977" spans="15:18" x14ac:dyDescent="0.3">
      <c r="O977">
        <v>7</v>
      </c>
      <c r="P977">
        <v>6</v>
      </c>
      <c r="Q977">
        <v>12</v>
      </c>
      <c r="R977">
        <v>0</v>
      </c>
    </row>
    <row r="978" spans="15:18" x14ac:dyDescent="0.3">
      <c r="O978">
        <v>11</v>
      </c>
      <c r="P978">
        <v>7</v>
      </c>
      <c r="Q978">
        <v>6</v>
      </c>
      <c r="R978">
        <v>8</v>
      </c>
    </row>
    <row r="979" spans="15:18" x14ac:dyDescent="0.3">
      <c r="O979">
        <v>11</v>
      </c>
      <c r="P979">
        <v>8</v>
      </c>
      <c r="Q979">
        <v>9</v>
      </c>
      <c r="R979">
        <v>7</v>
      </c>
    </row>
    <row r="980" spans="15:18" x14ac:dyDescent="0.3">
      <c r="O980">
        <v>8</v>
      </c>
      <c r="P980">
        <v>8</v>
      </c>
      <c r="Q980">
        <v>7</v>
      </c>
      <c r="R980">
        <v>7</v>
      </c>
    </row>
    <row r="981" spans="15:18" x14ac:dyDescent="0.3">
      <c r="O981">
        <v>7</v>
      </c>
      <c r="P981">
        <v>14</v>
      </c>
      <c r="Q981">
        <v>1</v>
      </c>
      <c r="R981">
        <v>7</v>
      </c>
    </row>
    <row r="982" spans="15:18" x14ac:dyDescent="0.3">
      <c r="O982">
        <v>7</v>
      </c>
      <c r="P982">
        <v>11</v>
      </c>
      <c r="Q982">
        <v>2</v>
      </c>
      <c r="R982">
        <v>12</v>
      </c>
    </row>
    <row r="983" spans="15:18" x14ac:dyDescent="0.3">
      <c r="O983">
        <v>11</v>
      </c>
      <c r="P983">
        <v>6</v>
      </c>
      <c r="Q983">
        <v>12</v>
      </c>
      <c r="R983">
        <v>8</v>
      </c>
    </row>
    <row r="984" spans="15:18" x14ac:dyDescent="0.3">
      <c r="O984">
        <v>7</v>
      </c>
      <c r="P984">
        <v>7</v>
      </c>
      <c r="Q984">
        <v>7</v>
      </c>
      <c r="R984">
        <v>10</v>
      </c>
    </row>
    <row r="985" spans="15:18" x14ac:dyDescent="0.3">
      <c r="O985">
        <v>7</v>
      </c>
      <c r="P985">
        <v>7</v>
      </c>
      <c r="Q985">
        <v>7</v>
      </c>
      <c r="R985">
        <v>11</v>
      </c>
    </row>
    <row r="986" spans="15:18" x14ac:dyDescent="0.3">
      <c r="O986">
        <v>12</v>
      </c>
      <c r="P986">
        <v>2</v>
      </c>
      <c r="Q986">
        <v>7</v>
      </c>
      <c r="R986">
        <v>11</v>
      </c>
    </row>
    <row r="987" spans="15:18" x14ac:dyDescent="0.3">
      <c r="O987">
        <v>2</v>
      </c>
      <c r="P987">
        <v>11</v>
      </c>
      <c r="Q987">
        <v>7</v>
      </c>
      <c r="R987">
        <v>8</v>
      </c>
    </row>
    <row r="988" spans="15:18" x14ac:dyDescent="0.3">
      <c r="O988">
        <v>7</v>
      </c>
      <c r="P988">
        <v>6</v>
      </c>
      <c r="Q988">
        <v>7</v>
      </c>
      <c r="R988">
        <v>2</v>
      </c>
    </row>
    <row r="989" spans="15:18" x14ac:dyDescent="0.3">
      <c r="O989">
        <v>5</v>
      </c>
      <c r="P989">
        <v>7</v>
      </c>
      <c r="Q989">
        <v>8</v>
      </c>
      <c r="R989">
        <v>11</v>
      </c>
    </row>
    <row r="990" spans="15:18" x14ac:dyDescent="0.3">
      <c r="O990">
        <v>8</v>
      </c>
      <c r="P990">
        <v>8</v>
      </c>
      <c r="Q990">
        <v>7</v>
      </c>
      <c r="R990">
        <v>11</v>
      </c>
    </row>
    <row r="991" spans="15:18" x14ac:dyDescent="0.3">
      <c r="O991">
        <v>7</v>
      </c>
      <c r="P991">
        <v>11</v>
      </c>
      <c r="Q991">
        <v>8</v>
      </c>
      <c r="R991">
        <v>8</v>
      </c>
    </row>
    <row r="992" spans="15:18" x14ac:dyDescent="0.3">
      <c r="O992">
        <v>10</v>
      </c>
      <c r="P992">
        <v>8</v>
      </c>
      <c r="Q992">
        <v>13</v>
      </c>
      <c r="R992">
        <v>8</v>
      </c>
    </row>
    <row r="993" spans="15:18" x14ac:dyDescent="0.3">
      <c r="O993">
        <v>12</v>
      </c>
      <c r="P993">
        <v>12</v>
      </c>
      <c r="Q993">
        <v>2</v>
      </c>
      <c r="R993">
        <v>7</v>
      </c>
    </row>
    <row r="994" spans="15:18" x14ac:dyDescent="0.3">
      <c r="O994">
        <v>7</v>
      </c>
      <c r="P994">
        <v>7</v>
      </c>
      <c r="Q994">
        <v>2</v>
      </c>
      <c r="R994">
        <v>7</v>
      </c>
    </row>
    <row r="995" spans="15:18" x14ac:dyDescent="0.3">
      <c r="O995">
        <v>6</v>
      </c>
      <c r="P995">
        <v>5</v>
      </c>
      <c r="Q995">
        <v>7</v>
      </c>
      <c r="R995">
        <v>12</v>
      </c>
    </row>
    <row r="996" spans="15:18" x14ac:dyDescent="0.3">
      <c r="O996">
        <v>11</v>
      </c>
      <c r="P996">
        <v>12</v>
      </c>
      <c r="Q996">
        <v>6</v>
      </c>
      <c r="R996">
        <v>11</v>
      </c>
    </row>
    <row r="997" spans="15:18" x14ac:dyDescent="0.3">
      <c r="O997">
        <v>11</v>
      </c>
      <c r="P997">
        <v>8</v>
      </c>
      <c r="Q997">
        <v>2</v>
      </c>
      <c r="R997">
        <v>8</v>
      </c>
    </row>
    <row r="998" spans="15:18" x14ac:dyDescent="0.3">
      <c r="O998">
        <v>0</v>
      </c>
      <c r="P998">
        <v>9</v>
      </c>
      <c r="Q998">
        <v>7</v>
      </c>
      <c r="R998">
        <v>7</v>
      </c>
    </row>
    <row r="999" spans="15:18" x14ac:dyDescent="0.3">
      <c r="O999">
        <v>7</v>
      </c>
      <c r="P999">
        <v>12</v>
      </c>
      <c r="Q999">
        <v>8</v>
      </c>
      <c r="R999">
        <v>12</v>
      </c>
    </row>
    <row r="1000" spans="15:18" x14ac:dyDescent="0.3">
      <c r="O1000">
        <v>10</v>
      </c>
      <c r="P1000">
        <v>8</v>
      </c>
      <c r="Q1000">
        <v>10</v>
      </c>
      <c r="R1000">
        <v>7</v>
      </c>
    </row>
    <row r="1001" spans="15:18" x14ac:dyDescent="0.3">
      <c r="O1001">
        <v>8</v>
      </c>
      <c r="P1001">
        <v>6</v>
      </c>
      <c r="Q1001">
        <v>7</v>
      </c>
      <c r="R1001">
        <v>12</v>
      </c>
    </row>
    <row r="1002" spans="15:18" x14ac:dyDescent="0.3">
      <c r="O1002">
        <v>13</v>
      </c>
      <c r="P1002">
        <v>7</v>
      </c>
      <c r="Q1002">
        <v>7</v>
      </c>
      <c r="R1002">
        <v>7</v>
      </c>
    </row>
  </sheetData>
  <mergeCells count="1">
    <mergeCell ref="O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pageSetUpPr fitToPage="1"/>
  </sheetPr>
  <dimension ref="A1:M220"/>
  <sheetViews>
    <sheetView zoomScaleNormal="100" workbookViewId="0">
      <pane ySplit="6" topLeftCell="A7" activePane="bottomLeft" state="frozen"/>
      <selection activeCell="K16" sqref="A16:K16"/>
      <selection pane="bottomLeft" activeCell="M19" sqref="M19"/>
    </sheetView>
  </sheetViews>
  <sheetFormatPr defaultColWidth="9.109375" defaultRowHeight="13.2" x14ac:dyDescent="0.25"/>
  <cols>
    <col min="1" max="1" width="45.33203125" style="27" customWidth="1"/>
    <col min="2" max="2" width="10.109375" style="28" customWidth="1"/>
    <col min="3" max="4" width="8.6640625" style="28" customWidth="1"/>
    <col min="5" max="5" width="9.33203125" style="28" customWidth="1"/>
    <col min="6" max="6" width="9.6640625" style="28" customWidth="1"/>
    <col min="7" max="7" width="11.109375" style="28" customWidth="1"/>
    <col min="8" max="8" width="10.109375" style="28" customWidth="1"/>
    <col min="9" max="9" width="8.6640625" style="28" customWidth="1"/>
    <col min="10" max="10" width="12" style="28" customWidth="1"/>
    <col min="11" max="11" width="8.6640625" style="28" customWidth="1"/>
    <col min="12" max="16384" width="9.109375" style="27"/>
  </cols>
  <sheetData>
    <row r="1" spans="1:13" s="23" customFormat="1" ht="1.5" customHeight="1" x14ac:dyDescent="0.25">
      <c r="A1" s="21" t="s">
        <v>41</v>
      </c>
      <c r="B1" s="22"/>
      <c r="C1" s="22"/>
      <c r="D1" s="22"/>
      <c r="E1" s="22"/>
      <c r="F1" s="22"/>
      <c r="G1" s="22"/>
      <c r="H1" s="22"/>
      <c r="I1" s="22"/>
      <c r="J1" s="22"/>
      <c r="K1" s="22"/>
    </row>
    <row r="2" spans="1:13" s="26" customFormat="1" x14ac:dyDescent="0.25">
      <c r="A2" s="24" t="s">
        <v>42</v>
      </c>
      <c r="B2" s="25"/>
      <c r="C2" s="25"/>
      <c r="D2" s="25"/>
      <c r="E2" s="25"/>
      <c r="F2" s="25"/>
      <c r="G2" s="25"/>
      <c r="H2" s="25"/>
      <c r="I2" s="25"/>
      <c r="J2" s="25"/>
      <c r="K2" s="25"/>
    </row>
    <row r="3" spans="1:13" x14ac:dyDescent="0.25">
      <c r="A3" s="27" t="s">
        <v>1</v>
      </c>
    </row>
    <row r="4" spans="1:13" x14ac:dyDescent="0.25">
      <c r="A4" s="29" t="s">
        <v>43</v>
      </c>
    </row>
    <row r="5" spans="1:13" ht="12.75" customHeight="1" x14ac:dyDescent="0.25">
      <c r="A5" s="255" t="s">
        <v>19</v>
      </c>
      <c r="B5" s="257" t="s">
        <v>4</v>
      </c>
      <c r="C5" s="259" t="s">
        <v>3</v>
      </c>
      <c r="D5" s="260"/>
      <c r="E5" s="260"/>
      <c r="F5" s="260"/>
      <c r="G5" s="260"/>
      <c r="H5" s="260"/>
      <c r="I5" s="260"/>
      <c r="J5" s="260"/>
      <c r="K5" s="261"/>
    </row>
    <row r="6" spans="1:13" ht="39.6" x14ac:dyDescent="0.25">
      <c r="A6" s="256"/>
      <c r="B6" s="258"/>
      <c r="C6" s="30" t="s">
        <v>44</v>
      </c>
      <c r="D6" s="30" t="s">
        <v>45</v>
      </c>
      <c r="E6" s="30" t="s">
        <v>12</v>
      </c>
      <c r="F6" s="30" t="s">
        <v>37</v>
      </c>
      <c r="G6" s="30" t="s">
        <v>46</v>
      </c>
      <c r="H6" s="30" t="s">
        <v>15</v>
      </c>
      <c r="I6" s="30" t="s">
        <v>16</v>
      </c>
      <c r="J6" s="30" t="s">
        <v>17</v>
      </c>
      <c r="K6" s="30" t="s">
        <v>18</v>
      </c>
    </row>
    <row r="7" spans="1:13" ht="14.4" x14ac:dyDescent="0.3">
      <c r="A7" s="31" t="s">
        <v>4</v>
      </c>
      <c r="B7" s="32">
        <v>215015</v>
      </c>
      <c r="C7" s="32">
        <v>9492</v>
      </c>
      <c r="D7" s="32">
        <v>13961</v>
      </c>
      <c r="E7" s="32">
        <v>62002</v>
      </c>
      <c r="F7" s="32">
        <v>36003</v>
      </c>
      <c r="G7" s="32">
        <v>21657</v>
      </c>
      <c r="H7" s="32">
        <v>44778</v>
      </c>
      <c r="I7" s="32">
        <v>19958</v>
      </c>
      <c r="J7" s="32">
        <v>3178</v>
      </c>
      <c r="K7" s="32">
        <v>3986</v>
      </c>
      <c r="L7" s="33"/>
      <c r="M7" s="34"/>
    </row>
    <row r="8" spans="1:13" x14ac:dyDescent="0.25">
      <c r="A8" s="31"/>
      <c r="B8" s="35"/>
      <c r="C8" s="36"/>
      <c r="D8" s="36"/>
      <c r="E8" s="36"/>
      <c r="F8" s="36"/>
      <c r="G8" s="36"/>
      <c r="H8" s="36"/>
      <c r="I8" s="36"/>
      <c r="J8" s="36"/>
      <c r="K8" s="36"/>
      <c r="L8" s="37"/>
    </row>
    <row r="9" spans="1:13" x14ac:dyDescent="0.25">
      <c r="A9" s="38" t="s">
        <v>47</v>
      </c>
      <c r="B9" s="35"/>
      <c r="C9" s="35"/>
      <c r="D9" s="35"/>
      <c r="E9" s="35"/>
      <c r="F9" s="35"/>
      <c r="G9" s="35"/>
      <c r="H9" s="35"/>
      <c r="I9" s="35"/>
      <c r="J9" s="35"/>
      <c r="K9" s="35"/>
      <c r="L9" s="37"/>
    </row>
    <row r="10" spans="1:13" ht="14.4" x14ac:dyDescent="0.3">
      <c r="A10" s="39" t="s">
        <v>48</v>
      </c>
      <c r="B10" s="40">
        <v>123140</v>
      </c>
      <c r="C10" s="40">
        <v>4950</v>
      </c>
      <c r="D10" s="40">
        <v>6417</v>
      </c>
      <c r="E10" s="40">
        <v>33222</v>
      </c>
      <c r="F10" s="40">
        <v>18747</v>
      </c>
      <c r="G10" s="40">
        <v>12897</v>
      </c>
      <c r="H10" s="40">
        <v>28351</v>
      </c>
      <c r="I10" s="40">
        <v>13522</v>
      </c>
      <c r="J10" s="40">
        <v>2209</v>
      </c>
      <c r="K10" s="40">
        <v>2824</v>
      </c>
      <c r="L10" s="33"/>
      <c r="M10" s="34"/>
    </row>
    <row r="11" spans="1:13" ht="14.4" x14ac:dyDescent="0.3">
      <c r="A11" s="39" t="s">
        <v>49</v>
      </c>
      <c r="B11" s="40">
        <v>3372</v>
      </c>
      <c r="C11" s="41">
        <v>347</v>
      </c>
      <c r="D11" s="41">
        <v>319</v>
      </c>
      <c r="E11" s="41">
        <v>927</v>
      </c>
      <c r="F11" s="41">
        <v>447</v>
      </c>
      <c r="G11" s="41">
        <v>280</v>
      </c>
      <c r="H11" s="41">
        <v>578</v>
      </c>
      <c r="I11" s="41">
        <v>317</v>
      </c>
      <c r="J11" s="41">
        <v>47</v>
      </c>
      <c r="K11" s="41">
        <v>108</v>
      </c>
      <c r="L11" s="33"/>
      <c r="M11" s="34"/>
    </row>
    <row r="12" spans="1:13" ht="14.4" x14ac:dyDescent="0.3">
      <c r="A12" s="39" t="s">
        <v>50</v>
      </c>
      <c r="B12" s="40">
        <v>4894</v>
      </c>
      <c r="C12" s="41">
        <v>391</v>
      </c>
      <c r="D12" s="41">
        <v>610</v>
      </c>
      <c r="E12" s="40">
        <v>1628</v>
      </c>
      <c r="F12" s="41">
        <v>969</v>
      </c>
      <c r="G12" s="41">
        <v>424</v>
      </c>
      <c r="H12" s="41">
        <v>582</v>
      </c>
      <c r="I12" s="41">
        <v>208</v>
      </c>
      <c r="J12" s="41">
        <v>32</v>
      </c>
      <c r="K12" s="41">
        <v>49</v>
      </c>
      <c r="L12" s="33"/>
      <c r="M12" s="34"/>
    </row>
    <row r="13" spans="1:13" ht="14.4" x14ac:dyDescent="0.3">
      <c r="A13" s="39" t="s">
        <v>51</v>
      </c>
      <c r="B13" s="40">
        <v>14857</v>
      </c>
      <c r="C13" s="40">
        <v>1320</v>
      </c>
      <c r="D13" s="40">
        <v>1461</v>
      </c>
      <c r="E13" s="40">
        <v>5667</v>
      </c>
      <c r="F13" s="40">
        <v>2447</v>
      </c>
      <c r="G13" s="40">
        <v>1107</v>
      </c>
      <c r="H13" s="40">
        <v>1780</v>
      </c>
      <c r="I13" s="41">
        <v>750</v>
      </c>
      <c r="J13" s="41">
        <v>138</v>
      </c>
      <c r="K13" s="41">
        <v>188</v>
      </c>
      <c r="L13" s="33"/>
      <c r="M13" s="34"/>
    </row>
    <row r="14" spans="1:13" ht="14.4" x14ac:dyDescent="0.3">
      <c r="A14" s="39" t="s">
        <v>52</v>
      </c>
      <c r="B14" s="40">
        <v>25318</v>
      </c>
      <c r="C14" s="41">
        <v>788</v>
      </c>
      <c r="D14" s="40">
        <v>1733</v>
      </c>
      <c r="E14" s="40">
        <v>7844</v>
      </c>
      <c r="F14" s="40">
        <v>5515</v>
      </c>
      <c r="G14" s="40">
        <v>2988</v>
      </c>
      <c r="H14" s="40">
        <v>4199</v>
      </c>
      <c r="I14" s="40">
        <v>1741</v>
      </c>
      <c r="J14" s="41">
        <v>214</v>
      </c>
      <c r="K14" s="41">
        <v>296</v>
      </c>
      <c r="L14" s="33"/>
      <c r="M14" s="34"/>
    </row>
    <row r="15" spans="1:13" ht="14.4" x14ac:dyDescent="0.3">
      <c r="A15" s="39" t="s">
        <v>53</v>
      </c>
      <c r="B15" s="40">
        <v>43435</v>
      </c>
      <c r="C15" s="40">
        <v>1696</v>
      </c>
      <c r="D15" s="40">
        <v>3420</v>
      </c>
      <c r="E15" s="40">
        <v>12714</v>
      </c>
      <c r="F15" s="40">
        <v>7877</v>
      </c>
      <c r="G15" s="40">
        <v>3960</v>
      </c>
      <c r="H15" s="40">
        <v>9289</v>
      </c>
      <c r="I15" s="40">
        <v>3420</v>
      </c>
      <c r="J15" s="41">
        <v>538</v>
      </c>
      <c r="K15" s="41">
        <v>520</v>
      </c>
      <c r="L15" s="33"/>
      <c r="M15" s="34"/>
    </row>
    <row r="16" spans="1:13" x14ac:dyDescent="0.25">
      <c r="A16" s="110"/>
      <c r="B16" s="111"/>
      <c r="C16" s="111"/>
      <c r="D16" s="111"/>
      <c r="E16" s="111"/>
      <c r="F16" s="111"/>
      <c r="G16" s="111"/>
      <c r="H16" s="111"/>
      <c r="I16" s="111"/>
      <c r="J16" s="111"/>
      <c r="K16" s="111"/>
      <c r="L16" s="37"/>
    </row>
    <row r="17" spans="1:13" x14ac:dyDescent="0.25">
      <c r="A17" s="31" t="s">
        <v>54</v>
      </c>
      <c r="B17" s="42"/>
      <c r="C17" s="42"/>
      <c r="D17" s="42"/>
      <c r="E17" s="42"/>
      <c r="F17" s="42"/>
      <c r="G17" s="42"/>
      <c r="H17" s="42"/>
      <c r="I17" s="42"/>
      <c r="J17" s="42"/>
      <c r="K17" s="42"/>
      <c r="L17" s="37"/>
    </row>
    <row r="18" spans="1:13" x14ac:dyDescent="0.25">
      <c r="A18" s="39" t="s">
        <v>55</v>
      </c>
      <c r="B18" s="42"/>
      <c r="C18" s="42"/>
      <c r="D18" s="42"/>
      <c r="E18" s="42"/>
      <c r="F18" s="42"/>
      <c r="G18" s="42"/>
      <c r="H18" s="42"/>
      <c r="I18" s="42"/>
      <c r="J18" s="42"/>
      <c r="K18" s="42"/>
      <c r="L18" s="37"/>
    </row>
    <row r="19" spans="1:13" ht="14.4" x14ac:dyDescent="0.3">
      <c r="A19" s="43" t="s">
        <v>56</v>
      </c>
      <c r="B19" s="40">
        <v>59356</v>
      </c>
      <c r="C19" s="40">
        <v>2123</v>
      </c>
      <c r="D19" s="40">
        <v>2885</v>
      </c>
      <c r="E19" s="40">
        <v>14887</v>
      </c>
      <c r="F19" s="40">
        <v>9724</v>
      </c>
      <c r="G19" s="40">
        <v>6165</v>
      </c>
      <c r="H19" s="40">
        <v>14097</v>
      </c>
      <c r="I19" s="40">
        <v>6866</v>
      </c>
      <c r="J19" s="40">
        <v>1139</v>
      </c>
      <c r="K19" s="40">
        <v>1470</v>
      </c>
      <c r="L19" s="33"/>
      <c r="M19" s="34"/>
    </row>
    <row r="20" spans="1:13" ht="14.4" x14ac:dyDescent="0.3">
      <c r="A20" s="43" t="s">
        <v>57</v>
      </c>
      <c r="B20" s="40">
        <v>19656</v>
      </c>
      <c r="C20" s="41">
        <v>975</v>
      </c>
      <c r="D20" s="40">
        <v>1923</v>
      </c>
      <c r="E20" s="40">
        <v>6123</v>
      </c>
      <c r="F20" s="40">
        <v>4259</v>
      </c>
      <c r="G20" s="40">
        <v>2201</v>
      </c>
      <c r="H20" s="40">
        <v>2743</v>
      </c>
      <c r="I20" s="40">
        <v>1125</v>
      </c>
      <c r="J20" s="41">
        <v>151</v>
      </c>
      <c r="K20" s="41">
        <v>155</v>
      </c>
      <c r="L20" s="33"/>
      <c r="M20" s="34"/>
    </row>
    <row r="21" spans="1:13" x14ac:dyDescent="0.25">
      <c r="A21" s="39" t="s">
        <v>58</v>
      </c>
      <c r="B21" s="44"/>
      <c r="C21" s="45"/>
      <c r="D21" s="44"/>
      <c r="E21" s="44"/>
      <c r="F21" s="44"/>
      <c r="G21" s="44"/>
      <c r="H21" s="44"/>
      <c r="I21" s="45"/>
      <c r="J21" s="45"/>
      <c r="K21" s="45"/>
      <c r="L21" s="33"/>
      <c r="M21" s="34"/>
    </row>
    <row r="22" spans="1:13" ht="14.4" x14ac:dyDescent="0.3">
      <c r="A22" s="43" t="s">
        <v>59</v>
      </c>
      <c r="B22" s="40">
        <v>33942</v>
      </c>
      <c r="C22" s="40">
        <v>1385</v>
      </c>
      <c r="D22" s="40">
        <v>2481</v>
      </c>
      <c r="E22" s="40">
        <v>9910</v>
      </c>
      <c r="F22" s="40">
        <v>6357</v>
      </c>
      <c r="G22" s="40">
        <v>3179</v>
      </c>
      <c r="H22" s="40">
        <v>6442</v>
      </c>
      <c r="I22" s="40">
        <v>3057</v>
      </c>
      <c r="J22" s="41">
        <v>475</v>
      </c>
      <c r="K22" s="41">
        <v>657</v>
      </c>
      <c r="L22" s="33"/>
      <c r="M22" s="34"/>
    </row>
    <row r="23" spans="1:13" ht="14.4" x14ac:dyDescent="0.3">
      <c r="A23" s="43" t="s">
        <v>60</v>
      </c>
      <c r="B23" s="40">
        <v>6621</v>
      </c>
      <c r="C23" s="41">
        <v>198</v>
      </c>
      <c r="D23" s="41">
        <v>361</v>
      </c>
      <c r="E23" s="40">
        <v>1470</v>
      </c>
      <c r="F23" s="40">
        <v>1168</v>
      </c>
      <c r="G23" s="41">
        <v>754</v>
      </c>
      <c r="H23" s="40">
        <v>1799</v>
      </c>
      <c r="I23" s="41">
        <v>669</v>
      </c>
      <c r="J23" s="41">
        <v>77</v>
      </c>
      <c r="K23" s="41">
        <v>124</v>
      </c>
      <c r="L23" s="33"/>
      <c r="M23" s="34"/>
    </row>
    <row r="24" spans="1:13" x14ac:dyDescent="0.25">
      <c r="A24" s="39" t="s">
        <v>61</v>
      </c>
      <c r="B24" s="44"/>
      <c r="C24" s="45"/>
      <c r="D24" s="45"/>
      <c r="E24" s="44"/>
      <c r="F24" s="44"/>
      <c r="G24" s="45"/>
      <c r="H24" s="44"/>
      <c r="I24" s="45"/>
      <c r="J24" s="45"/>
      <c r="K24" s="45"/>
      <c r="L24" s="33"/>
      <c r="M24" s="34"/>
    </row>
    <row r="25" spans="1:13" ht="14.4" x14ac:dyDescent="0.3">
      <c r="A25" s="43" t="s">
        <v>62</v>
      </c>
      <c r="B25" s="40">
        <v>59303</v>
      </c>
      <c r="C25" s="40">
        <v>2263</v>
      </c>
      <c r="D25" s="40">
        <v>3105</v>
      </c>
      <c r="E25" s="40">
        <v>16692</v>
      </c>
      <c r="F25" s="40">
        <v>8429</v>
      </c>
      <c r="G25" s="40">
        <v>6405</v>
      </c>
      <c r="H25" s="40">
        <v>13603</v>
      </c>
      <c r="I25" s="40">
        <v>6460</v>
      </c>
      <c r="J25" s="40">
        <v>1039</v>
      </c>
      <c r="K25" s="40">
        <v>1306</v>
      </c>
      <c r="L25" s="33"/>
      <c r="M25" s="34"/>
    </row>
    <row r="26" spans="1:13" ht="14.4" x14ac:dyDescent="0.3">
      <c r="A26" s="43" t="s">
        <v>63</v>
      </c>
      <c r="B26" s="40">
        <v>24063</v>
      </c>
      <c r="C26" s="40">
        <v>1941</v>
      </c>
      <c r="D26" s="40">
        <v>2368</v>
      </c>
      <c r="E26" s="40">
        <v>9184</v>
      </c>
      <c r="F26" s="40">
        <v>3973</v>
      </c>
      <c r="G26" s="40">
        <v>1946</v>
      </c>
      <c r="H26" s="40">
        <v>3492</v>
      </c>
      <c r="I26" s="41">
        <v>877</v>
      </c>
      <c r="J26" s="41">
        <v>147</v>
      </c>
      <c r="K26" s="41">
        <v>137</v>
      </c>
      <c r="L26" s="33"/>
      <c r="M26" s="34"/>
    </row>
    <row r="27" spans="1:13" ht="14.4" x14ac:dyDescent="0.3">
      <c r="A27" s="39" t="s">
        <v>64</v>
      </c>
      <c r="B27" s="40">
        <v>12075</v>
      </c>
      <c r="C27" s="41">
        <v>606</v>
      </c>
      <c r="D27" s="41">
        <v>837</v>
      </c>
      <c r="E27" s="40">
        <v>3737</v>
      </c>
      <c r="F27" s="40">
        <v>2092</v>
      </c>
      <c r="G27" s="40">
        <v>1008</v>
      </c>
      <c r="H27" s="40">
        <v>2603</v>
      </c>
      <c r="I27" s="41">
        <v>904</v>
      </c>
      <c r="J27" s="41">
        <v>151</v>
      </c>
      <c r="K27" s="41">
        <v>138</v>
      </c>
      <c r="L27" s="33"/>
      <c r="M27" s="34"/>
    </row>
    <row r="28" spans="1:13" x14ac:dyDescent="0.25">
      <c r="A28" s="39"/>
      <c r="B28" s="35"/>
      <c r="C28" s="35"/>
      <c r="D28" s="35"/>
      <c r="E28" s="35"/>
      <c r="F28" s="35"/>
      <c r="G28" s="35"/>
      <c r="H28" s="35"/>
      <c r="I28" s="35"/>
      <c r="J28" s="35"/>
      <c r="K28" s="35"/>
      <c r="L28" s="37"/>
    </row>
    <row r="29" spans="1:13" x14ac:dyDescent="0.25">
      <c r="A29" s="38" t="s">
        <v>65</v>
      </c>
      <c r="B29" s="42"/>
      <c r="C29" s="42"/>
      <c r="D29" s="42"/>
      <c r="E29" s="42"/>
      <c r="F29" s="42"/>
      <c r="G29" s="42"/>
      <c r="H29" s="42"/>
      <c r="I29" s="42"/>
      <c r="J29" s="42"/>
      <c r="K29" s="42"/>
      <c r="L29" s="37"/>
    </row>
    <row r="30" spans="1:13" x14ac:dyDescent="0.25">
      <c r="A30" s="39" t="s">
        <v>66</v>
      </c>
      <c r="B30" s="42"/>
      <c r="C30" s="42"/>
      <c r="D30" s="42"/>
      <c r="E30" s="42"/>
      <c r="F30" s="42"/>
      <c r="G30" s="42"/>
      <c r="H30" s="42"/>
      <c r="I30" s="42"/>
      <c r="J30" s="42"/>
      <c r="K30" s="42"/>
      <c r="L30" s="37"/>
    </row>
    <row r="31" spans="1:13" ht="14.4" x14ac:dyDescent="0.3">
      <c r="A31" s="43" t="s">
        <v>67</v>
      </c>
      <c r="B31" s="40">
        <v>177688</v>
      </c>
      <c r="C31" s="40">
        <v>3384</v>
      </c>
      <c r="D31" s="40">
        <v>10101</v>
      </c>
      <c r="E31" s="40">
        <v>52711</v>
      </c>
      <c r="F31" s="40">
        <v>32384</v>
      </c>
      <c r="G31" s="40">
        <v>19316</v>
      </c>
      <c r="H31" s="40">
        <v>37746</v>
      </c>
      <c r="I31" s="40">
        <v>16431</v>
      </c>
      <c r="J31" s="40">
        <v>2639</v>
      </c>
      <c r="K31" s="40">
        <v>2975</v>
      </c>
      <c r="L31" s="33"/>
      <c r="M31" s="34"/>
    </row>
    <row r="32" spans="1:13" ht="14.4" x14ac:dyDescent="0.3">
      <c r="A32" s="43" t="s">
        <v>68</v>
      </c>
      <c r="B32" s="40">
        <v>37327</v>
      </c>
      <c r="C32" s="40">
        <v>6108</v>
      </c>
      <c r="D32" s="40">
        <v>3859</v>
      </c>
      <c r="E32" s="40">
        <v>9291</v>
      </c>
      <c r="F32" s="40">
        <v>3619</v>
      </c>
      <c r="G32" s="40">
        <v>2340</v>
      </c>
      <c r="H32" s="40">
        <v>7033</v>
      </c>
      <c r="I32" s="40">
        <v>3526</v>
      </c>
      <c r="J32" s="41">
        <v>539</v>
      </c>
      <c r="K32" s="40">
        <v>1011</v>
      </c>
      <c r="L32" s="33"/>
      <c r="M32" s="34"/>
    </row>
    <row r="33" spans="1:13" x14ac:dyDescent="0.25">
      <c r="A33" s="39" t="s">
        <v>69</v>
      </c>
      <c r="B33" s="44"/>
      <c r="C33" s="44"/>
      <c r="D33" s="44"/>
      <c r="E33" s="44"/>
      <c r="F33" s="44"/>
      <c r="G33" s="44"/>
      <c r="H33" s="44"/>
      <c r="I33" s="44"/>
      <c r="J33" s="45"/>
      <c r="K33" s="45"/>
      <c r="L33" s="33"/>
      <c r="M33" s="34"/>
    </row>
    <row r="34" spans="1:13" ht="14.4" x14ac:dyDescent="0.3">
      <c r="A34" s="43" t="s">
        <v>70</v>
      </c>
      <c r="B34" s="40">
        <v>161267</v>
      </c>
      <c r="C34" s="40">
        <v>2978</v>
      </c>
      <c r="D34" s="40">
        <v>9183</v>
      </c>
      <c r="E34" s="40">
        <v>48531</v>
      </c>
      <c r="F34" s="40">
        <v>29407</v>
      </c>
      <c r="G34" s="40">
        <v>17643</v>
      </c>
      <c r="H34" s="40">
        <v>33959</v>
      </c>
      <c r="I34" s="40">
        <v>14711</v>
      </c>
      <c r="J34" s="40">
        <v>2231</v>
      </c>
      <c r="K34" s="40">
        <v>2625</v>
      </c>
      <c r="L34" s="33"/>
      <c r="M34" s="34"/>
    </row>
    <row r="35" spans="1:13" ht="14.4" x14ac:dyDescent="0.3">
      <c r="A35" s="43" t="s">
        <v>71</v>
      </c>
      <c r="B35" s="40">
        <v>16421</v>
      </c>
      <c r="C35" s="41">
        <v>406</v>
      </c>
      <c r="D35" s="41">
        <v>918</v>
      </c>
      <c r="E35" s="40">
        <v>4180</v>
      </c>
      <c r="F35" s="40">
        <v>2977</v>
      </c>
      <c r="G35" s="40">
        <v>1673</v>
      </c>
      <c r="H35" s="40">
        <v>3787</v>
      </c>
      <c r="I35" s="40">
        <v>1720</v>
      </c>
      <c r="J35" s="41">
        <v>409</v>
      </c>
      <c r="K35" s="41">
        <v>350</v>
      </c>
      <c r="L35" s="33"/>
      <c r="M35" s="34"/>
    </row>
    <row r="36" spans="1:13" x14ac:dyDescent="0.25">
      <c r="A36" s="39" t="s">
        <v>72</v>
      </c>
      <c r="B36" s="44"/>
      <c r="C36" s="45"/>
      <c r="D36" s="45"/>
      <c r="E36" s="44"/>
      <c r="F36" s="44"/>
      <c r="G36" s="44"/>
      <c r="H36" s="44"/>
      <c r="I36" s="44"/>
      <c r="J36" s="45"/>
      <c r="K36" s="45"/>
      <c r="L36" s="33"/>
      <c r="M36" s="34"/>
    </row>
    <row r="37" spans="1:13" ht="14.4" x14ac:dyDescent="0.3">
      <c r="A37" s="43" t="s">
        <v>73</v>
      </c>
      <c r="B37" s="40">
        <v>18547</v>
      </c>
      <c r="C37" s="40">
        <v>1933</v>
      </c>
      <c r="D37" s="40">
        <v>1279</v>
      </c>
      <c r="E37" s="40">
        <v>4448</v>
      </c>
      <c r="F37" s="40">
        <v>2229</v>
      </c>
      <c r="G37" s="40">
        <v>1530</v>
      </c>
      <c r="H37" s="40">
        <v>4255</v>
      </c>
      <c r="I37" s="40">
        <v>1912</v>
      </c>
      <c r="J37" s="41">
        <v>377</v>
      </c>
      <c r="K37" s="41">
        <v>584</v>
      </c>
      <c r="L37" s="33"/>
      <c r="M37" s="34"/>
    </row>
    <row r="38" spans="1:13" ht="14.4" x14ac:dyDescent="0.3">
      <c r="A38" s="43" t="s">
        <v>74</v>
      </c>
      <c r="B38" s="40">
        <v>18780</v>
      </c>
      <c r="C38" s="40">
        <v>4176</v>
      </c>
      <c r="D38" s="40">
        <v>2580</v>
      </c>
      <c r="E38" s="40">
        <v>4843</v>
      </c>
      <c r="F38" s="40">
        <v>1390</v>
      </c>
      <c r="G38" s="41">
        <v>810</v>
      </c>
      <c r="H38" s="40">
        <v>2778</v>
      </c>
      <c r="I38" s="40">
        <v>1615</v>
      </c>
      <c r="J38" s="41">
        <v>162</v>
      </c>
      <c r="K38" s="41">
        <v>427</v>
      </c>
      <c r="L38" s="33"/>
      <c r="M38" s="34"/>
    </row>
    <row r="39" spans="1:13" x14ac:dyDescent="0.25">
      <c r="A39" s="43" t="s">
        <v>75</v>
      </c>
      <c r="B39" s="44"/>
      <c r="C39" s="44"/>
      <c r="D39" s="44"/>
      <c r="E39" s="44"/>
      <c r="F39" s="44"/>
      <c r="G39" s="44"/>
      <c r="H39" s="44"/>
      <c r="I39" s="44"/>
      <c r="J39" s="44"/>
      <c r="K39" s="44"/>
      <c r="L39" s="33"/>
      <c r="M39" s="34"/>
    </row>
    <row r="40" spans="1:13" ht="14.4" x14ac:dyDescent="0.3">
      <c r="A40" s="46" t="s">
        <v>76</v>
      </c>
      <c r="B40" s="40">
        <v>15094</v>
      </c>
      <c r="C40" s="40">
        <v>2170</v>
      </c>
      <c r="D40" s="40">
        <v>1608</v>
      </c>
      <c r="E40" s="40">
        <v>3680</v>
      </c>
      <c r="F40" s="40">
        <v>1306</v>
      </c>
      <c r="G40" s="41">
        <v>760</v>
      </c>
      <c r="H40" s="40">
        <v>3169</v>
      </c>
      <c r="I40" s="40">
        <v>1777</v>
      </c>
      <c r="J40" s="41">
        <v>188</v>
      </c>
      <c r="K40" s="41">
        <v>436</v>
      </c>
      <c r="L40" s="33"/>
      <c r="M40" s="34"/>
    </row>
    <row r="41" spans="1:13" ht="14.4" x14ac:dyDescent="0.3">
      <c r="A41" s="46" t="s">
        <v>77</v>
      </c>
      <c r="B41" s="40">
        <v>9436</v>
      </c>
      <c r="C41" s="40">
        <v>1706</v>
      </c>
      <c r="D41" s="40">
        <v>1118</v>
      </c>
      <c r="E41" s="40">
        <v>2420</v>
      </c>
      <c r="F41" s="41">
        <v>856</v>
      </c>
      <c r="G41" s="41">
        <v>614</v>
      </c>
      <c r="H41" s="40">
        <v>1587</v>
      </c>
      <c r="I41" s="41">
        <v>757</v>
      </c>
      <c r="J41" s="41">
        <v>119</v>
      </c>
      <c r="K41" s="41">
        <v>258</v>
      </c>
      <c r="L41" s="33"/>
      <c r="M41" s="34"/>
    </row>
    <row r="42" spans="1:13" ht="14.4" x14ac:dyDescent="0.3">
      <c r="A42" s="46" t="s">
        <v>78</v>
      </c>
      <c r="B42" s="40">
        <v>6598</v>
      </c>
      <c r="C42" s="40">
        <v>1148</v>
      </c>
      <c r="D42" s="41">
        <v>648</v>
      </c>
      <c r="E42" s="40">
        <v>1637</v>
      </c>
      <c r="F42" s="41">
        <v>733</v>
      </c>
      <c r="G42" s="41">
        <v>479</v>
      </c>
      <c r="H42" s="40">
        <v>1158</v>
      </c>
      <c r="I42" s="41">
        <v>541</v>
      </c>
      <c r="J42" s="41">
        <v>108</v>
      </c>
      <c r="K42" s="41">
        <v>145</v>
      </c>
      <c r="L42" s="33"/>
      <c r="M42" s="34"/>
    </row>
    <row r="43" spans="1:13" ht="14.4" x14ac:dyDescent="0.3">
      <c r="A43" s="46" t="s">
        <v>79</v>
      </c>
      <c r="B43" s="40">
        <v>3707</v>
      </c>
      <c r="C43" s="41">
        <v>686</v>
      </c>
      <c r="D43" s="41">
        <v>303</v>
      </c>
      <c r="E43" s="41">
        <v>892</v>
      </c>
      <c r="F43" s="41">
        <v>401</v>
      </c>
      <c r="G43" s="41">
        <v>279</v>
      </c>
      <c r="H43" s="41">
        <v>702</v>
      </c>
      <c r="I43" s="41">
        <v>268</v>
      </c>
      <c r="J43" s="41">
        <v>86</v>
      </c>
      <c r="K43" s="41">
        <v>89</v>
      </c>
      <c r="L43" s="33"/>
      <c r="M43" s="34"/>
    </row>
    <row r="44" spans="1:13" ht="14.4" x14ac:dyDescent="0.3">
      <c r="A44" s="46" t="s">
        <v>80</v>
      </c>
      <c r="B44" s="40">
        <v>2493</v>
      </c>
      <c r="C44" s="41">
        <v>398</v>
      </c>
      <c r="D44" s="41">
        <v>181</v>
      </c>
      <c r="E44" s="41">
        <v>662</v>
      </c>
      <c r="F44" s="41">
        <v>324</v>
      </c>
      <c r="G44" s="41">
        <v>208</v>
      </c>
      <c r="H44" s="41">
        <v>416</v>
      </c>
      <c r="I44" s="41">
        <v>183</v>
      </c>
      <c r="J44" s="41">
        <v>38</v>
      </c>
      <c r="K44" s="41">
        <v>82</v>
      </c>
      <c r="L44" s="33"/>
      <c r="M44" s="34"/>
    </row>
    <row r="45" spans="1:13" x14ac:dyDescent="0.25">
      <c r="A45" s="46"/>
      <c r="B45" s="42"/>
      <c r="C45" s="42"/>
      <c r="D45" s="42"/>
      <c r="E45" s="42"/>
      <c r="F45" s="42"/>
      <c r="G45" s="42"/>
      <c r="H45" s="42"/>
      <c r="I45" s="42"/>
      <c r="J45" s="42"/>
      <c r="K45" s="42"/>
      <c r="L45" s="37"/>
    </row>
    <row r="46" spans="1:13" x14ac:dyDescent="0.25">
      <c r="A46" s="38" t="s">
        <v>81</v>
      </c>
      <c r="B46" s="42"/>
      <c r="C46" s="42"/>
      <c r="D46" s="42"/>
      <c r="E46" s="42"/>
      <c r="F46" s="42"/>
      <c r="G46" s="42"/>
      <c r="H46" s="42"/>
      <c r="I46" s="42"/>
      <c r="J46" s="42"/>
      <c r="K46" s="42"/>
      <c r="L46" s="37"/>
    </row>
    <row r="47" spans="1:13" ht="14.4" x14ac:dyDescent="0.3">
      <c r="A47" s="47" t="s">
        <v>82</v>
      </c>
      <c r="B47" s="40">
        <v>132217</v>
      </c>
      <c r="C47" s="40">
        <v>3957</v>
      </c>
      <c r="D47" s="40">
        <v>6037</v>
      </c>
      <c r="E47" s="40">
        <v>33461</v>
      </c>
      <c r="F47" s="40">
        <v>21671</v>
      </c>
      <c r="G47" s="40">
        <v>14660</v>
      </c>
      <c r="H47" s="40">
        <v>32292</v>
      </c>
      <c r="I47" s="40">
        <v>14604</v>
      </c>
      <c r="J47" s="40">
        <v>2472</v>
      </c>
      <c r="K47" s="40">
        <v>3061</v>
      </c>
      <c r="L47" s="33"/>
      <c r="M47" s="34"/>
    </row>
    <row r="48" spans="1:13" ht="14.4" x14ac:dyDescent="0.3">
      <c r="A48" s="47" t="s">
        <v>83</v>
      </c>
      <c r="B48" s="40">
        <v>5982</v>
      </c>
      <c r="C48" s="41">
        <v>223</v>
      </c>
      <c r="D48" s="41">
        <v>637</v>
      </c>
      <c r="E48" s="40">
        <v>2101</v>
      </c>
      <c r="F48" s="40">
        <v>1141</v>
      </c>
      <c r="G48" s="41">
        <v>530</v>
      </c>
      <c r="H48" s="41">
        <v>919</v>
      </c>
      <c r="I48" s="41">
        <v>344</v>
      </c>
      <c r="J48" s="41">
        <v>39</v>
      </c>
      <c r="K48" s="41">
        <v>48</v>
      </c>
      <c r="L48" s="33"/>
      <c r="M48" s="34"/>
    </row>
    <row r="49" spans="1:13" ht="14.4" x14ac:dyDescent="0.3">
      <c r="A49" s="47" t="s">
        <v>84</v>
      </c>
      <c r="B49" s="40">
        <v>76816</v>
      </c>
      <c r="C49" s="40">
        <v>5312</v>
      </c>
      <c r="D49" s="40">
        <v>7286</v>
      </c>
      <c r="E49" s="40">
        <v>26440</v>
      </c>
      <c r="F49" s="40">
        <v>13191</v>
      </c>
      <c r="G49" s="40">
        <v>6466</v>
      </c>
      <c r="H49" s="40">
        <v>11567</v>
      </c>
      <c r="I49" s="40">
        <v>5010</v>
      </c>
      <c r="J49" s="41">
        <v>667</v>
      </c>
      <c r="K49" s="41">
        <v>876</v>
      </c>
      <c r="L49" s="33"/>
      <c r="M49" s="34"/>
    </row>
    <row r="50" spans="1:13" x14ac:dyDescent="0.25">
      <c r="A50" s="48"/>
      <c r="B50" s="42"/>
      <c r="C50" s="42"/>
      <c r="D50" s="42"/>
      <c r="E50" s="42"/>
      <c r="F50" s="42"/>
      <c r="G50" s="42"/>
      <c r="H50" s="42"/>
      <c r="I50" s="42"/>
      <c r="J50" s="42"/>
      <c r="K50" s="42"/>
      <c r="L50" s="33"/>
      <c r="M50" s="34"/>
    </row>
    <row r="51" spans="1:13" ht="14.4" x14ac:dyDescent="0.3">
      <c r="A51" s="38" t="s">
        <v>85</v>
      </c>
      <c r="B51" s="49">
        <v>132217</v>
      </c>
      <c r="C51" s="49">
        <v>3957</v>
      </c>
      <c r="D51" s="49">
        <v>6037</v>
      </c>
      <c r="E51" s="49">
        <v>33461</v>
      </c>
      <c r="F51" s="49">
        <v>21671</v>
      </c>
      <c r="G51" s="49">
        <v>14660</v>
      </c>
      <c r="H51" s="49">
        <v>32292</v>
      </c>
      <c r="I51" s="49">
        <v>14604</v>
      </c>
      <c r="J51" s="49">
        <v>2472</v>
      </c>
      <c r="K51" s="49">
        <v>3061</v>
      </c>
      <c r="L51" s="33"/>
      <c r="M51" s="34"/>
    </row>
    <row r="52" spans="1:13" ht="14.4" x14ac:dyDescent="0.3">
      <c r="A52" s="39" t="s">
        <v>86</v>
      </c>
      <c r="B52" s="40">
        <v>23998</v>
      </c>
      <c r="C52" s="41">
        <v>197</v>
      </c>
      <c r="D52" s="41">
        <v>360</v>
      </c>
      <c r="E52" s="40">
        <v>3447</v>
      </c>
      <c r="F52" s="40">
        <v>3405</v>
      </c>
      <c r="G52" s="40">
        <v>2176</v>
      </c>
      <c r="H52" s="40">
        <v>9377</v>
      </c>
      <c r="I52" s="40">
        <v>4320</v>
      </c>
      <c r="J52" s="41">
        <v>304</v>
      </c>
      <c r="K52" s="41">
        <v>411</v>
      </c>
      <c r="L52" s="33"/>
      <c r="M52" s="34"/>
    </row>
    <row r="53" spans="1:13" ht="14.4" x14ac:dyDescent="0.3">
      <c r="A53" s="39" t="s">
        <v>87</v>
      </c>
      <c r="B53" s="40">
        <v>32594</v>
      </c>
      <c r="C53" s="41">
        <v>45</v>
      </c>
      <c r="D53" s="41">
        <v>121</v>
      </c>
      <c r="E53" s="40">
        <v>1961</v>
      </c>
      <c r="F53" s="40">
        <v>2870</v>
      </c>
      <c r="G53" s="40">
        <v>3627</v>
      </c>
      <c r="H53" s="40">
        <v>11404</v>
      </c>
      <c r="I53" s="40">
        <v>8130</v>
      </c>
      <c r="J53" s="40">
        <v>1969</v>
      </c>
      <c r="K53" s="40">
        <v>2468</v>
      </c>
      <c r="L53" s="33"/>
      <c r="M53" s="34"/>
    </row>
    <row r="54" spans="1:13" ht="14.4" x14ac:dyDescent="0.3">
      <c r="A54" s="39" t="s">
        <v>88</v>
      </c>
      <c r="B54" s="40">
        <v>20355</v>
      </c>
      <c r="C54" s="40">
        <v>1468</v>
      </c>
      <c r="D54" s="40">
        <v>1896</v>
      </c>
      <c r="E54" s="40">
        <v>7399</v>
      </c>
      <c r="F54" s="40">
        <v>4069</v>
      </c>
      <c r="G54" s="40">
        <v>2479</v>
      </c>
      <c r="H54" s="40">
        <v>2486</v>
      </c>
      <c r="I54" s="41">
        <v>472</v>
      </c>
      <c r="J54" s="41">
        <v>52</v>
      </c>
      <c r="K54" s="41">
        <v>35</v>
      </c>
      <c r="L54" s="33"/>
      <c r="M54" s="34"/>
    </row>
    <row r="55" spans="1:13" ht="14.4" x14ac:dyDescent="0.3">
      <c r="A55" s="39" t="s">
        <v>89</v>
      </c>
      <c r="B55" s="40">
        <v>12476</v>
      </c>
      <c r="C55" s="41">
        <v>145</v>
      </c>
      <c r="D55" s="41">
        <v>482</v>
      </c>
      <c r="E55" s="40">
        <v>3471</v>
      </c>
      <c r="F55" s="40">
        <v>2574</v>
      </c>
      <c r="G55" s="40">
        <v>1337</v>
      </c>
      <c r="H55" s="40">
        <v>3668</v>
      </c>
      <c r="I55" s="41">
        <v>675</v>
      </c>
      <c r="J55" s="41">
        <v>71</v>
      </c>
      <c r="K55" s="41">
        <v>52</v>
      </c>
      <c r="L55" s="33"/>
      <c r="M55" s="34"/>
    </row>
    <row r="56" spans="1:13" ht="14.4" x14ac:dyDescent="0.3">
      <c r="A56" s="39" t="s">
        <v>90</v>
      </c>
      <c r="B56" s="40">
        <v>15102</v>
      </c>
      <c r="C56" s="41">
        <v>113</v>
      </c>
      <c r="D56" s="41">
        <v>382</v>
      </c>
      <c r="E56" s="40">
        <v>4866</v>
      </c>
      <c r="F56" s="40">
        <v>3808</v>
      </c>
      <c r="G56" s="40">
        <v>2149</v>
      </c>
      <c r="H56" s="40">
        <v>3098</v>
      </c>
      <c r="I56" s="41">
        <v>603</v>
      </c>
      <c r="J56" s="41">
        <v>32</v>
      </c>
      <c r="K56" s="41">
        <v>52</v>
      </c>
      <c r="L56" s="33"/>
      <c r="M56" s="34"/>
    </row>
    <row r="57" spans="1:13" ht="14.4" x14ac:dyDescent="0.3">
      <c r="A57" s="39" t="s">
        <v>91</v>
      </c>
      <c r="B57" s="41">
        <v>909</v>
      </c>
      <c r="C57" s="41">
        <v>233</v>
      </c>
      <c r="D57" s="41">
        <v>151</v>
      </c>
      <c r="E57" s="41">
        <v>306</v>
      </c>
      <c r="F57" s="41">
        <v>79</v>
      </c>
      <c r="G57" s="41">
        <v>45</v>
      </c>
      <c r="H57" s="41">
        <v>85</v>
      </c>
      <c r="I57" s="41">
        <v>9</v>
      </c>
      <c r="J57" s="41">
        <v>1</v>
      </c>
      <c r="K57" s="41" t="s">
        <v>92</v>
      </c>
      <c r="L57" s="33"/>
      <c r="M57" s="34"/>
    </row>
    <row r="58" spans="1:13" ht="14.4" x14ac:dyDescent="0.3">
      <c r="A58" s="39" t="s">
        <v>93</v>
      </c>
      <c r="B58" s="40">
        <v>6731</v>
      </c>
      <c r="C58" s="41">
        <v>713</v>
      </c>
      <c r="D58" s="41">
        <v>849</v>
      </c>
      <c r="E58" s="40">
        <v>2930</v>
      </c>
      <c r="F58" s="40">
        <v>1059</v>
      </c>
      <c r="G58" s="41">
        <v>628</v>
      </c>
      <c r="H58" s="41">
        <v>452</v>
      </c>
      <c r="I58" s="41">
        <v>84</v>
      </c>
      <c r="J58" s="41">
        <v>12</v>
      </c>
      <c r="K58" s="41">
        <v>5</v>
      </c>
      <c r="L58" s="33"/>
      <c r="M58" s="34"/>
    </row>
    <row r="59" spans="1:13" ht="14.4" x14ac:dyDescent="0.3">
      <c r="A59" s="39" t="s">
        <v>94</v>
      </c>
      <c r="B59" s="40">
        <v>4367</v>
      </c>
      <c r="C59" s="41">
        <v>133</v>
      </c>
      <c r="D59" s="41">
        <v>294</v>
      </c>
      <c r="E59" s="40">
        <v>1792</v>
      </c>
      <c r="F59" s="41">
        <v>965</v>
      </c>
      <c r="G59" s="41">
        <v>728</v>
      </c>
      <c r="H59" s="41">
        <v>377</v>
      </c>
      <c r="I59" s="41">
        <v>75</v>
      </c>
      <c r="J59" s="41" t="s">
        <v>92</v>
      </c>
      <c r="K59" s="41">
        <v>3</v>
      </c>
      <c r="L59" s="33"/>
      <c r="M59" s="34"/>
    </row>
    <row r="60" spans="1:13" ht="14.4" x14ac:dyDescent="0.3">
      <c r="A60" s="39" t="s">
        <v>95</v>
      </c>
      <c r="B60" s="40">
        <v>7658</v>
      </c>
      <c r="C60" s="41">
        <v>512</v>
      </c>
      <c r="D60" s="41">
        <v>709</v>
      </c>
      <c r="E60" s="40">
        <v>3417</v>
      </c>
      <c r="F60" s="40">
        <v>1359</v>
      </c>
      <c r="G60" s="41">
        <v>842</v>
      </c>
      <c r="H60" s="41">
        <v>658</v>
      </c>
      <c r="I60" s="41">
        <v>130</v>
      </c>
      <c r="J60" s="41">
        <v>18</v>
      </c>
      <c r="K60" s="41">
        <v>13</v>
      </c>
      <c r="L60" s="33"/>
      <c r="M60" s="34"/>
    </row>
    <row r="61" spans="1:13" ht="14.4" x14ac:dyDescent="0.3">
      <c r="A61" s="39" t="s">
        <v>96</v>
      </c>
      <c r="B61" s="40">
        <v>8027</v>
      </c>
      <c r="C61" s="41">
        <v>400</v>
      </c>
      <c r="D61" s="41">
        <v>793</v>
      </c>
      <c r="E61" s="40">
        <v>3873</v>
      </c>
      <c r="F61" s="40">
        <v>1484</v>
      </c>
      <c r="G61" s="41">
        <v>649</v>
      </c>
      <c r="H61" s="41">
        <v>686</v>
      </c>
      <c r="I61" s="41">
        <v>107</v>
      </c>
      <c r="J61" s="41">
        <v>13</v>
      </c>
      <c r="K61" s="41">
        <v>23</v>
      </c>
      <c r="L61" s="33"/>
      <c r="M61" s="34"/>
    </row>
    <row r="62" spans="1:13" x14ac:dyDescent="0.25">
      <c r="A62" s="48"/>
      <c r="B62" s="42"/>
      <c r="C62" s="42"/>
      <c r="D62" s="42"/>
      <c r="E62" s="42"/>
      <c r="F62" s="42"/>
      <c r="G62" s="42"/>
      <c r="H62" s="42"/>
      <c r="I62" s="42"/>
      <c r="J62" s="42"/>
      <c r="K62" s="42"/>
      <c r="L62" s="33"/>
      <c r="M62" s="34"/>
    </row>
    <row r="63" spans="1:13" ht="14.4" x14ac:dyDescent="0.3">
      <c r="A63" s="38" t="s">
        <v>97</v>
      </c>
      <c r="B63" s="49">
        <v>132217</v>
      </c>
      <c r="C63" s="49">
        <v>3957</v>
      </c>
      <c r="D63" s="49">
        <v>6037</v>
      </c>
      <c r="E63" s="49">
        <v>33461</v>
      </c>
      <c r="F63" s="49">
        <v>21671</v>
      </c>
      <c r="G63" s="49">
        <v>14660</v>
      </c>
      <c r="H63" s="49">
        <v>32292</v>
      </c>
      <c r="I63" s="49">
        <v>14604</v>
      </c>
      <c r="J63" s="49">
        <v>2472</v>
      </c>
      <c r="K63" s="49">
        <v>3061</v>
      </c>
      <c r="L63" s="33"/>
      <c r="M63" s="34"/>
    </row>
    <row r="64" spans="1:13" ht="14.4" x14ac:dyDescent="0.3">
      <c r="A64" s="39" t="s">
        <v>98</v>
      </c>
      <c r="B64" s="40">
        <v>2263</v>
      </c>
      <c r="C64" s="41">
        <v>313</v>
      </c>
      <c r="D64" s="41">
        <v>224</v>
      </c>
      <c r="E64" s="41">
        <v>744</v>
      </c>
      <c r="F64" s="41">
        <v>280</v>
      </c>
      <c r="G64" s="41">
        <v>224</v>
      </c>
      <c r="H64" s="41">
        <v>363</v>
      </c>
      <c r="I64" s="41">
        <v>91</v>
      </c>
      <c r="J64" s="41">
        <v>4</v>
      </c>
      <c r="K64" s="41">
        <v>20</v>
      </c>
      <c r="L64" s="33"/>
      <c r="M64" s="34"/>
    </row>
    <row r="65" spans="1:13" ht="14.4" x14ac:dyDescent="0.3">
      <c r="A65" s="39" t="s">
        <v>99</v>
      </c>
      <c r="B65" s="41">
        <v>804</v>
      </c>
      <c r="C65" s="41">
        <v>15</v>
      </c>
      <c r="D65" s="41">
        <v>47</v>
      </c>
      <c r="E65" s="41">
        <v>272</v>
      </c>
      <c r="F65" s="41">
        <v>130</v>
      </c>
      <c r="G65" s="41">
        <v>70</v>
      </c>
      <c r="H65" s="41">
        <v>196</v>
      </c>
      <c r="I65" s="41">
        <v>62</v>
      </c>
      <c r="J65" s="41">
        <v>4</v>
      </c>
      <c r="K65" s="41">
        <v>9</v>
      </c>
      <c r="L65" s="33"/>
      <c r="M65" s="34"/>
    </row>
    <row r="66" spans="1:13" ht="14.4" x14ac:dyDescent="0.3">
      <c r="A66" s="39" t="s">
        <v>100</v>
      </c>
      <c r="B66" s="40">
        <v>9048</v>
      </c>
      <c r="C66" s="41">
        <v>780</v>
      </c>
      <c r="D66" s="41">
        <v>961</v>
      </c>
      <c r="E66" s="40">
        <v>3664</v>
      </c>
      <c r="F66" s="40">
        <v>1468</v>
      </c>
      <c r="G66" s="41">
        <v>831</v>
      </c>
      <c r="H66" s="40">
        <v>1053</v>
      </c>
      <c r="I66" s="41">
        <v>244</v>
      </c>
      <c r="J66" s="41">
        <v>29</v>
      </c>
      <c r="K66" s="41">
        <v>19</v>
      </c>
      <c r="L66" s="33"/>
      <c r="M66" s="34"/>
    </row>
    <row r="67" spans="1:13" ht="14.4" x14ac:dyDescent="0.3">
      <c r="A67" s="39" t="s">
        <v>101</v>
      </c>
      <c r="B67" s="40">
        <v>13903</v>
      </c>
      <c r="C67" s="41">
        <v>534</v>
      </c>
      <c r="D67" s="41">
        <v>820</v>
      </c>
      <c r="E67" s="40">
        <v>4671</v>
      </c>
      <c r="F67" s="40">
        <v>2264</v>
      </c>
      <c r="G67" s="40">
        <v>1476</v>
      </c>
      <c r="H67" s="40">
        <v>2776</v>
      </c>
      <c r="I67" s="40">
        <v>1103</v>
      </c>
      <c r="J67" s="41">
        <v>75</v>
      </c>
      <c r="K67" s="41">
        <v>185</v>
      </c>
      <c r="L67" s="33"/>
      <c r="M67" s="34"/>
    </row>
    <row r="68" spans="1:13" ht="14.4" x14ac:dyDescent="0.3">
      <c r="A68" s="39" t="s">
        <v>102</v>
      </c>
      <c r="B68" s="40">
        <v>16221</v>
      </c>
      <c r="C68" s="41">
        <v>320</v>
      </c>
      <c r="D68" s="41">
        <v>867</v>
      </c>
      <c r="E68" s="40">
        <v>5477</v>
      </c>
      <c r="F68" s="40">
        <v>3268</v>
      </c>
      <c r="G68" s="40">
        <v>1781</v>
      </c>
      <c r="H68" s="40">
        <v>3570</v>
      </c>
      <c r="I68" s="41">
        <v>693</v>
      </c>
      <c r="J68" s="41">
        <v>106</v>
      </c>
      <c r="K68" s="41">
        <v>138</v>
      </c>
      <c r="L68" s="33"/>
      <c r="M68" s="34"/>
    </row>
    <row r="69" spans="1:13" ht="14.4" x14ac:dyDescent="0.3">
      <c r="A69" s="39" t="s">
        <v>103</v>
      </c>
      <c r="B69" s="40">
        <v>7379</v>
      </c>
      <c r="C69" s="41">
        <v>134</v>
      </c>
      <c r="D69" s="41">
        <v>400</v>
      </c>
      <c r="E69" s="40">
        <v>2765</v>
      </c>
      <c r="F69" s="40">
        <v>1543</v>
      </c>
      <c r="G69" s="41">
        <v>925</v>
      </c>
      <c r="H69" s="40">
        <v>1192</v>
      </c>
      <c r="I69" s="41">
        <v>352</v>
      </c>
      <c r="J69" s="41">
        <v>36</v>
      </c>
      <c r="K69" s="41">
        <v>32</v>
      </c>
      <c r="L69" s="33"/>
      <c r="M69" s="34"/>
    </row>
    <row r="70" spans="1:13" ht="14.4" x14ac:dyDescent="0.3">
      <c r="A70" s="39" t="s">
        <v>104</v>
      </c>
      <c r="B70" s="40">
        <v>2667</v>
      </c>
      <c r="C70" s="41">
        <v>11</v>
      </c>
      <c r="D70" s="41">
        <v>39</v>
      </c>
      <c r="E70" s="41">
        <v>398</v>
      </c>
      <c r="F70" s="41">
        <v>477</v>
      </c>
      <c r="G70" s="41">
        <v>264</v>
      </c>
      <c r="H70" s="40">
        <v>1071</v>
      </c>
      <c r="I70" s="41">
        <v>346</v>
      </c>
      <c r="J70" s="41">
        <v>9</v>
      </c>
      <c r="K70" s="41">
        <v>53</v>
      </c>
      <c r="L70" s="33"/>
      <c r="M70" s="34"/>
    </row>
    <row r="71" spans="1:13" ht="14.4" x14ac:dyDescent="0.3">
      <c r="A71" s="39" t="s">
        <v>105</v>
      </c>
      <c r="B71" s="40">
        <v>9739</v>
      </c>
      <c r="C71" s="41">
        <v>70</v>
      </c>
      <c r="D71" s="41">
        <v>134</v>
      </c>
      <c r="E71" s="40">
        <v>1697</v>
      </c>
      <c r="F71" s="40">
        <v>1839</v>
      </c>
      <c r="G71" s="40">
        <v>1015</v>
      </c>
      <c r="H71" s="40">
        <v>3676</v>
      </c>
      <c r="I71" s="40">
        <v>1140</v>
      </c>
      <c r="J71" s="41">
        <v>105</v>
      </c>
      <c r="K71" s="41">
        <v>63</v>
      </c>
      <c r="L71" s="33"/>
      <c r="M71" s="34"/>
    </row>
    <row r="72" spans="1:13" ht="14.4" x14ac:dyDescent="0.3">
      <c r="A72" s="39" t="s">
        <v>106</v>
      </c>
      <c r="B72" s="40">
        <v>16583</v>
      </c>
      <c r="C72" s="41">
        <v>549</v>
      </c>
      <c r="D72" s="41">
        <v>617</v>
      </c>
      <c r="E72" s="40">
        <v>2756</v>
      </c>
      <c r="F72" s="40">
        <v>2318</v>
      </c>
      <c r="G72" s="40">
        <v>1437</v>
      </c>
      <c r="H72" s="40">
        <v>5344</v>
      </c>
      <c r="I72" s="40">
        <v>2293</v>
      </c>
      <c r="J72" s="41">
        <v>766</v>
      </c>
      <c r="K72" s="41">
        <v>504</v>
      </c>
      <c r="L72" s="33"/>
      <c r="M72" s="34"/>
    </row>
    <row r="73" spans="1:13" ht="14.4" x14ac:dyDescent="0.3">
      <c r="A73" s="39" t="s">
        <v>107</v>
      </c>
      <c r="B73" s="40">
        <v>31682</v>
      </c>
      <c r="C73" s="41">
        <v>263</v>
      </c>
      <c r="D73" s="41">
        <v>667</v>
      </c>
      <c r="E73" s="40">
        <v>4804</v>
      </c>
      <c r="F73" s="40">
        <v>4148</v>
      </c>
      <c r="G73" s="40">
        <v>4178</v>
      </c>
      <c r="H73" s="40">
        <v>8376</v>
      </c>
      <c r="I73" s="40">
        <v>6446</v>
      </c>
      <c r="J73" s="40">
        <v>1036</v>
      </c>
      <c r="K73" s="40">
        <v>1763</v>
      </c>
      <c r="L73" s="33"/>
      <c r="M73" s="34"/>
    </row>
    <row r="74" spans="1:13" ht="14.4" x14ac:dyDescent="0.3">
      <c r="A74" s="39" t="s">
        <v>108</v>
      </c>
      <c r="B74" s="40">
        <v>9211</v>
      </c>
      <c r="C74" s="41">
        <v>632</v>
      </c>
      <c r="D74" s="41">
        <v>818</v>
      </c>
      <c r="E74" s="40">
        <v>3056</v>
      </c>
      <c r="F74" s="40">
        <v>1657</v>
      </c>
      <c r="G74" s="41">
        <v>843</v>
      </c>
      <c r="H74" s="40">
        <v>1729</v>
      </c>
      <c r="I74" s="41">
        <v>374</v>
      </c>
      <c r="J74" s="41">
        <v>47</v>
      </c>
      <c r="K74" s="41">
        <v>55</v>
      </c>
      <c r="L74" s="33"/>
      <c r="M74" s="34"/>
    </row>
    <row r="75" spans="1:13" ht="14.4" x14ac:dyDescent="0.3">
      <c r="A75" s="39" t="s">
        <v>109</v>
      </c>
      <c r="B75" s="40">
        <v>6201</v>
      </c>
      <c r="C75" s="41">
        <v>303</v>
      </c>
      <c r="D75" s="41">
        <v>381</v>
      </c>
      <c r="E75" s="40">
        <v>2031</v>
      </c>
      <c r="F75" s="40">
        <v>1032</v>
      </c>
      <c r="G75" s="41">
        <v>777</v>
      </c>
      <c r="H75" s="40">
        <v>1008</v>
      </c>
      <c r="I75" s="41">
        <v>532</v>
      </c>
      <c r="J75" s="41">
        <v>53</v>
      </c>
      <c r="K75" s="41">
        <v>84</v>
      </c>
      <c r="L75" s="33"/>
      <c r="M75" s="34"/>
    </row>
    <row r="76" spans="1:13" ht="14.4" x14ac:dyDescent="0.3">
      <c r="A76" s="50" t="s">
        <v>110</v>
      </c>
      <c r="B76" s="51">
        <v>6514</v>
      </c>
      <c r="C76" s="52">
        <v>33</v>
      </c>
      <c r="D76" s="52">
        <v>63</v>
      </c>
      <c r="E76" s="51">
        <v>1126</v>
      </c>
      <c r="F76" s="51">
        <v>1248</v>
      </c>
      <c r="G76" s="52">
        <v>842</v>
      </c>
      <c r="H76" s="51">
        <v>1937</v>
      </c>
      <c r="I76" s="52">
        <v>928</v>
      </c>
      <c r="J76" s="52">
        <v>202</v>
      </c>
      <c r="K76" s="52">
        <v>135</v>
      </c>
      <c r="L76" s="33"/>
      <c r="M76" s="34"/>
    </row>
    <row r="77" spans="1:13" x14ac:dyDescent="0.25">
      <c r="A77" s="37"/>
      <c r="B77" s="53"/>
      <c r="C77" s="53"/>
      <c r="D77" s="53"/>
      <c r="E77" s="53"/>
      <c r="F77" s="53"/>
      <c r="G77" s="53"/>
      <c r="H77" s="53"/>
      <c r="I77" s="53"/>
      <c r="J77" s="53"/>
      <c r="K77" s="53"/>
    </row>
    <row r="78" spans="1:13" x14ac:dyDescent="0.25">
      <c r="A78" s="27" t="s">
        <v>35</v>
      </c>
      <c r="B78" s="53"/>
      <c r="C78" s="53"/>
      <c r="D78" s="53"/>
      <c r="E78" s="53"/>
      <c r="F78" s="53"/>
      <c r="G78" s="53"/>
      <c r="H78" s="53"/>
      <c r="I78" s="53"/>
      <c r="J78" s="53"/>
      <c r="K78" s="53"/>
    </row>
    <row r="79" spans="1:13" x14ac:dyDescent="0.25">
      <c r="A79" s="27" t="s">
        <v>36</v>
      </c>
      <c r="B79" s="53"/>
      <c r="C79" s="53"/>
      <c r="D79" s="53"/>
      <c r="E79" s="53"/>
      <c r="F79" s="53"/>
      <c r="G79" s="53"/>
      <c r="H79" s="53"/>
      <c r="I79" s="53"/>
      <c r="J79" s="53"/>
      <c r="K79" s="53"/>
    </row>
    <row r="80" spans="1:13" x14ac:dyDescent="0.25">
      <c r="A80" s="23" t="s">
        <v>111</v>
      </c>
      <c r="B80" s="53"/>
      <c r="C80" s="53"/>
      <c r="D80" s="53"/>
      <c r="E80" s="53"/>
      <c r="F80" s="53"/>
      <c r="G80" s="53"/>
      <c r="H80" s="53"/>
      <c r="I80" s="53"/>
      <c r="J80" s="53"/>
      <c r="K80" s="53"/>
    </row>
    <row r="81" spans="1:11" x14ac:dyDescent="0.25">
      <c r="A81" s="23" t="s">
        <v>112</v>
      </c>
      <c r="B81" s="53"/>
      <c r="C81" s="53"/>
      <c r="D81" s="53"/>
      <c r="E81" s="53"/>
      <c r="F81" s="53"/>
      <c r="G81" s="53"/>
      <c r="H81" s="53"/>
      <c r="I81" s="53"/>
      <c r="J81" s="53"/>
      <c r="K81" s="53"/>
    </row>
    <row r="83" spans="1:11" s="26" customFormat="1" x14ac:dyDescent="0.25">
      <c r="A83" s="54" t="s">
        <v>40</v>
      </c>
      <c r="B83" s="25"/>
      <c r="C83" s="25"/>
      <c r="D83" s="25"/>
      <c r="E83" s="25"/>
      <c r="F83" s="25"/>
      <c r="G83" s="25"/>
      <c r="H83" s="25"/>
      <c r="I83" s="25"/>
      <c r="J83" s="25"/>
      <c r="K83" s="25"/>
    </row>
    <row r="122" spans="2:11" x14ac:dyDescent="0.25">
      <c r="B122" s="27"/>
      <c r="C122" s="27"/>
      <c r="D122" s="27"/>
      <c r="E122" s="27"/>
      <c r="F122" s="27"/>
      <c r="G122" s="27"/>
      <c r="H122" s="27"/>
      <c r="I122" s="27"/>
      <c r="J122" s="27"/>
      <c r="K122" s="27"/>
    </row>
    <row r="220" spans="2:11" x14ac:dyDescent="0.25">
      <c r="B220" s="27"/>
      <c r="C220" s="27"/>
      <c r="D220" s="27"/>
      <c r="E220" s="27"/>
      <c r="F220" s="27"/>
      <c r="G220" s="27"/>
      <c r="H220" s="27"/>
      <c r="I220" s="27"/>
      <c r="J220" s="27"/>
      <c r="K220" s="27"/>
    </row>
  </sheetData>
  <mergeCells count="3">
    <mergeCell ref="A5:A6"/>
    <mergeCell ref="B5:B6"/>
    <mergeCell ref="C5:K5"/>
  </mergeCells>
  <pageMargins left="0.7" right="0.45" top="0.5" bottom="0.5" header="0.3" footer="0.3"/>
  <pageSetup scale="6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54"/>
  <sheetViews>
    <sheetView tabSelected="1" zoomScaleNormal="100" workbookViewId="0">
      <selection activeCell="B20" sqref="B20"/>
    </sheetView>
  </sheetViews>
  <sheetFormatPr defaultColWidth="9.109375" defaultRowHeight="13.2" x14ac:dyDescent="0.25"/>
  <cols>
    <col min="1" max="1" width="17.88671875" style="8" customWidth="1"/>
    <col min="2" max="2" width="8" style="7" customWidth="1"/>
    <col min="3" max="3" width="7" style="7" customWidth="1"/>
    <col min="4" max="6" width="7.6640625" style="7" customWidth="1"/>
    <col min="7" max="8" width="7" style="7" customWidth="1"/>
    <col min="9" max="9" width="7.44140625" style="7" customWidth="1"/>
    <col min="10" max="10" width="8.5546875" style="7" customWidth="1"/>
    <col min="11" max="11" width="9.109375" style="8"/>
    <col min="12" max="12" width="12" style="8" customWidth="1"/>
    <col min="13" max="13" width="10.88671875" style="8" customWidth="1"/>
    <col min="14" max="14" width="10.33203125" style="8" customWidth="1"/>
    <col min="15" max="15" width="8.33203125" style="8" customWidth="1"/>
    <col min="16" max="16" width="11.6640625" style="8" customWidth="1"/>
    <col min="17" max="17" width="9" style="8" customWidth="1"/>
    <col min="18" max="16384" width="9.109375" style="8"/>
  </cols>
  <sheetData>
    <row r="1" spans="1:19" ht="1.5" customHeight="1" x14ac:dyDescent="0.25">
      <c r="A1" s="4" t="s">
        <v>0</v>
      </c>
    </row>
    <row r="2" spans="1:19" x14ac:dyDescent="0.25">
      <c r="A2" s="1" t="s">
        <v>39</v>
      </c>
    </row>
    <row r="3" spans="1:19" x14ac:dyDescent="0.25">
      <c r="A3" s="8" t="s">
        <v>1</v>
      </c>
    </row>
    <row r="5" spans="1:19" x14ac:dyDescent="0.25">
      <c r="A5" s="244" t="s">
        <v>166</v>
      </c>
      <c r="B5" s="246" t="s">
        <v>3</v>
      </c>
      <c r="C5" s="247"/>
      <c r="D5" s="247"/>
      <c r="E5" s="247"/>
      <c r="F5" s="247"/>
      <c r="G5" s="247"/>
      <c r="H5" s="247"/>
      <c r="I5" s="247"/>
      <c r="J5" s="247"/>
      <c r="K5" s="247"/>
      <c r="L5" s="247"/>
      <c r="M5" s="247"/>
      <c r="N5" s="247"/>
      <c r="O5" s="247"/>
      <c r="P5" s="247"/>
      <c r="Q5" s="248"/>
    </row>
    <row r="6" spans="1:19" ht="52.8" x14ac:dyDescent="0.25">
      <c r="A6" s="245"/>
      <c r="B6" s="9" t="s">
        <v>4</v>
      </c>
      <c r="C6" s="9" t="s">
        <v>5</v>
      </c>
      <c r="D6" s="10" t="s">
        <v>6</v>
      </c>
      <c r="E6" s="10" t="s">
        <v>7</v>
      </c>
      <c r="F6" s="10" t="s">
        <v>8</v>
      </c>
      <c r="G6" s="10" t="s">
        <v>9</v>
      </c>
      <c r="H6" s="10" t="s">
        <v>10</v>
      </c>
      <c r="I6" s="10" t="s">
        <v>11</v>
      </c>
      <c r="J6" s="10" t="s">
        <v>12</v>
      </c>
      <c r="K6" s="10" t="s">
        <v>37</v>
      </c>
      <c r="L6" s="10" t="s">
        <v>13</v>
      </c>
      <c r="M6" s="10" t="s">
        <v>14</v>
      </c>
      <c r="N6" s="10" t="s">
        <v>15</v>
      </c>
      <c r="O6" s="10" t="s">
        <v>16</v>
      </c>
      <c r="P6" s="10" t="s">
        <v>17</v>
      </c>
      <c r="Q6" s="10" t="s">
        <v>18</v>
      </c>
    </row>
    <row r="7" spans="1:19" s="90" customFormat="1" x14ac:dyDescent="0.25">
      <c r="A7" s="14" t="s">
        <v>19</v>
      </c>
      <c r="B7" s="97"/>
      <c r="C7" s="96"/>
      <c r="D7" s="96"/>
      <c r="E7" s="96"/>
      <c r="F7" s="96"/>
      <c r="G7" s="96"/>
      <c r="H7" s="96"/>
      <c r="I7" s="96"/>
      <c r="J7" s="97"/>
      <c r="K7" s="97"/>
      <c r="L7" s="97"/>
      <c r="M7" s="97"/>
      <c r="N7" s="97"/>
      <c r="O7" s="97"/>
      <c r="P7" s="96"/>
      <c r="Q7" s="96"/>
      <c r="R7" s="12"/>
    </row>
    <row r="8" spans="1:19" x14ac:dyDescent="0.25">
      <c r="A8" s="3" t="s">
        <v>20</v>
      </c>
      <c r="B8" s="15">
        <v>21871</v>
      </c>
      <c r="C8" s="16">
        <v>33</v>
      </c>
      <c r="D8" s="16">
        <v>44</v>
      </c>
      <c r="E8" s="16">
        <v>64</v>
      </c>
      <c r="F8" s="16">
        <v>139</v>
      </c>
      <c r="G8" s="16">
        <v>218</v>
      </c>
      <c r="H8" s="16">
        <v>482</v>
      </c>
      <c r="I8" s="15">
        <v>2736</v>
      </c>
      <c r="J8" s="15">
        <v>6543</v>
      </c>
      <c r="K8" s="15">
        <v>7775</v>
      </c>
      <c r="L8" s="16">
        <v>524</v>
      </c>
      <c r="M8" s="16">
        <v>852</v>
      </c>
      <c r="N8" s="15">
        <v>2270</v>
      </c>
      <c r="O8" s="16">
        <v>148</v>
      </c>
      <c r="P8" s="16">
        <v>32</v>
      </c>
      <c r="Q8" s="16">
        <v>10</v>
      </c>
      <c r="R8" s="12"/>
      <c r="S8" s="13"/>
    </row>
    <row r="9" spans="1:19" x14ac:dyDescent="0.25">
      <c r="A9" s="3" t="s">
        <v>21</v>
      </c>
      <c r="B9" s="15">
        <v>16586</v>
      </c>
      <c r="C9" s="16">
        <v>22</v>
      </c>
      <c r="D9" s="16">
        <v>34</v>
      </c>
      <c r="E9" s="16">
        <v>123</v>
      </c>
      <c r="F9" s="16">
        <v>184</v>
      </c>
      <c r="G9" s="16">
        <v>215</v>
      </c>
      <c r="H9" s="16">
        <v>222</v>
      </c>
      <c r="I9" s="16">
        <v>590</v>
      </c>
      <c r="J9" s="15">
        <v>4151</v>
      </c>
      <c r="K9" s="15">
        <v>3136</v>
      </c>
      <c r="L9" s="16">
        <v>720</v>
      </c>
      <c r="M9" s="15">
        <v>1056</v>
      </c>
      <c r="N9" s="15">
        <v>4652</v>
      </c>
      <c r="O9" s="15">
        <v>1190</v>
      </c>
      <c r="P9" s="16">
        <v>138</v>
      </c>
      <c r="Q9" s="16">
        <v>154</v>
      </c>
      <c r="R9" s="12"/>
      <c r="S9" s="13"/>
    </row>
    <row r="10" spans="1:19" x14ac:dyDescent="0.25">
      <c r="A10" s="3" t="s">
        <v>22</v>
      </c>
      <c r="B10" s="15">
        <v>16020</v>
      </c>
      <c r="C10" s="16">
        <v>20</v>
      </c>
      <c r="D10" s="16">
        <v>75</v>
      </c>
      <c r="E10" s="16">
        <v>212</v>
      </c>
      <c r="F10" s="16">
        <v>212</v>
      </c>
      <c r="G10" s="16">
        <v>279</v>
      </c>
      <c r="H10" s="16">
        <v>265</v>
      </c>
      <c r="I10" s="16">
        <v>440</v>
      </c>
      <c r="J10" s="15">
        <v>4108</v>
      </c>
      <c r="K10" s="15">
        <v>2566</v>
      </c>
      <c r="L10" s="16">
        <v>760</v>
      </c>
      <c r="M10" s="15">
        <v>1049</v>
      </c>
      <c r="N10" s="15">
        <v>3870</v>
      </c>
      <c r="O10" s="15">
        <v>1556</v>
      </c>
      <c r="P10" s="16">
        <v>298</v>
      </c>
      <c r="Q10" s="16">
        <v>311</v>
      </c>
      <c r="R10" s="12"/>
      <c r="S10" s="13"/>
    </row>
    <row r="11" spans="1:19" x14ac:dyDescent="0.25">
      <c r="A11" s="3" t="s">
        <v>23</v>
      </c>
      <c r="B11" s="15">
        <v>15379</v>
      </c>
      <c r="C11" s="16">
        <v>50</v>
      </c>
      <c r="D11" s="16">
        <v>115</v>
      </c>
      <c r="E11" s="16">
        <v>303</v>
      </c>
      <c r="F11" s="16">
        <v>231</v>
      </c>
      <c r="G11" s="16">
        <v>311</v>
      </c>
      <c r="H11" s="16">
        <v>220</v>
      </c>
      <c r="I11" s="16">
        <v>445</v>
      </c>
      <c r="J11" s="15">
        <v>3906</v>
      </c>
      <c r="K11" s="15">
        <v>2394</v>
      </c>
      <c r="L11" s="16">
        <v>702</v>
      </c>
      <c r="M11" s="16">
        <v>951</v>
      </c>
      <c r="N11" s="15">
        <v>3583</v>
      </c>
      <c r="O11" s="15">
        <v>1644</v>
      </c>
      <c r="P11" s="16">
        <v>235</v>
      </c>
      <c r="Q11" s="16">
        <v>289</v>
      </c>
      <c r="R11" s="12"/>
      <c r="S11" s="13"/>
    </row>
    <row r="12" spans="1:19" x14ac:dyDescent="0.25">
      <c r="A12" s="3" t="s">
        <v>24</v>
      </c>
      <c r="B12" s="15">
        <v>14951</v>
      </c>
      <c r="C12" s="16">
        <v>29</v>
      </c>
      <c r="D12" s="16">
        <v>106</v>
      </c>
      <c r="E12" s="16">
        <v>350</v>
      </c>
      <c r="F12" s="16">
        <v>267</v>
      </c>
      <c r="G12" s="16">
        <v>285</v>
      </c>
      <c r="H12" s="16">
        <v>206</v>
      </c>
      <c r="I12" s="16">
        <v>450</v>
      </c>
      <c r="J12" s="15">
        <v>3755</v>
      </c>
      <c r="K12" s="15">
        <v>2338</v>
      </c>
      <c r="L12" s="16">
        <v>747</v>
      </c>
      <c r="M12" s="16">
        <v>931</v>
      </c>
      <c r="N12" s="15">
        <v>3477</v>
      </c>
      <c r="O12" s="15">
        <v>1559</v>
      </c>
      <c r="P12" s="16">
        <v>204</v>
      </c>
      <c r="Q12" s="16">
        <v>248</v>
      </c>
      <c r="R12" s="12"/>
      <c r="S12" s="13"/>
    </row>
    <row r="13" spans="1:19" x14ac:dyDescent="0.25">
      <c r="A13" s="3" t="s">
        <v>25</v>
      </c>
      <c r="B13" s="15">
        <v>16187</v>
      </c>
      <c r="C13" s="16">
        <v>41</v>
      </c>
      <c r="D13" s="16">
        <v>97</v>
      </c>
      <c r="E13" s="16">
        <v>301</v>
      </c>
      <c r="F13" s="16">
        <v>247</v>
      </c>
      <c r="G13" s="16">
        <v>297</v>
      </c>
      <c r="H13" s="16">
        <v>265</v>
      </c>
      <c r="I13" s="16">
        <v>484</v>
      </c>
      <c r="J13" s="15">
        <v>4382</v>
      </c>
      <c r="K13" s="15">
        <v>2490</v>
      </c>
      <c r="L13" s="16">
        <v>765</v>
      </c>
      <c r="M13" s="16">
        <v>960</v>
      </c>
      <c r="N13" s="15">
        <v>3650</v>
      </c>
      <c r="O13" s="15">
        <v>1578</v>
      </c>
      <c r="P13" s="16">
        <v>299</v>
      </c>
      <c r="Q13" s="16">
        <v>331</v>
      </c>
      <c r="R13" s="12"/>
      <c r="S13" s="13"/>
    </row>
    <row r="14" spans="1:19" x14ac:dyDescent="0.25">
      <c r="A14" s="3" t="s">
        <v>26</v>
      </c>
      <c r="B14" s="15">
        <v>17384</v>
      </c>
      <c r="C14" s="16">
        <v>63</v>
      </c>
      <c r="D14" s="16">
        <v>130</v>
      </c>
      <c r="E14" s="16">
        <v>291</v>
      </c>
      <c r="F14" s="16">
        <v>245</v>
      </c>
      <c r="G14" s="16">
        <v>245</v>
      </c>
      <c r="H14" s="16">
        <v>293</v>
      </c>
      <c r="I14" s="16">
        <v>494</v>
      </c>
      <c r="J14" s="15">
        <v>5043</v>
      </c>
      <c r="K14" s="15">
        <v>2761</v>
      </c>
      <c r="L14" s="16">
        <v>851</v>
      </c>
      <c r="M14" s="15">
        <v>1224</v>
      </c>
      <c r="N14" s="15">
        <v>3641</v>
      </c>
      <c r="O14" s="15">
        <v>1574</v>
      </c>
      <c r="P14" s="16">
        <v>256</v>
      </c>
      <c r="Q14" s="16">
        <v>270</v>
      </c>
      <c r="R14" s="12"/>
      <c r="S14" s="13"/>
    </row>
    <row r="15" spans="1:19" x14ac:dyDescent="0.25">
      <c r="A15" s="3" t="s">
        <v>27</v>
      </c>
      <c r="B15" s="15">
        <v>17599</v>
      </c>
      <c r="C15" s="16">
        <v>46</v>
      </c>
      <c r="D15" s="16">
        <v>134</v>
      </c>
      <c r="E15" s="16">
        <v>274</v>
      </c>
      <c r="F15" s="16">
        <v>250</v>
      </c>
      <c r="G15" s="16">
        <v>229</v>
      </c>
      <c r="H15" s="16">
        <v>235</v>
      </c>
      <c r="I15" s="16">
        <v>463</v>
      </c>
      <c r="J15" s="15">
        <v>5542</v>
      </c>
      <c r="K15" s="15">
        <v>2917</v>
      </c>
      <c r="L15" s="16">
        <v>849</v>
      </c>
      <c r="M15" s="15">
        <v>1132</v>
      </c>
      <c r="N15" s="15">
        <v>3425</v>
      </c>
      <c r="O15" s="15">
        <v>1550</v>
      </c>
      <c r="P15" s="16">
        <v>256</v>
      </c>
      <c r="Q15" s="16">
        <v>298</v>
      </c>
      <c r="R15" s="12"/>
      <c r="S15" s="13"/>
    </row>
    <row r="16" spans="1:19" x14ac:dyDescent="0.25">
      <c r="A16" s="3" t="s">
        <v>28</v>
      </c>
      <c r="B16" s="15">
        <v>15753</v>
      </c>
      <c r="C16" s="16">
        <v>24</v>
      </c>
      <c r="D16" s="16">
        <v>131</v>
      </c>
      <c r="E16" s="16">
        <v>202</v>
      </c>
      <c r="F16" s="16">
        <v>171</v>
      </c>
      <c r="G16" s="16">
        <v>204</v>
      </c>
      <c r="H16" s="16">
        <v>216</v>
      </c>
      <c r="I16" s="16">
        <v>347</v>
      </c>
      <c r="J16" s="15">
        <v>4689</v>
      </c>
      <c r="K16" s="15">
        <v>2829</v>
      </c>
      <c r="L16" s="16">
        <v>744</v>
      </c>
      <c r="M16" s="15">
        <v>1014</v>
      </c>
      <c r="N16" s="15">
        <v>3097</v>
      </c>
      <c r="O16" s="15">
        <v>1497</v>
      </c>
      <c r="P16" s="16">
        <v>301</v>
      </c>
      <c r="Q16" s="16">
        <v>289</v>
      </c>
      <c r="R16" s="12"/>
      <c r="S16" s="13"/>
    </row>
    <row r="17" spans="1:19" x14ac:dyDescent="0.25">
      <c r="A17" s="3" t="s">
        <v>29</v>
      </c>
      <c r="B17" s="15">
        <v>13755</v>
      </c>
      <c r="C17" s="16">
        <v>52</v>
      </c>
      <c r="D17" s="16">
        <v>109</v>
      </c>
      <c r="E17" s="16">
        <v>225</v>
      </c>
      <c r="F17" s="16">
        <v>231</v>
      </c>
      <c r="G17" s="16">
        <v>163</v>
      </c>
      <c r="H17" s="16">
        <v>186</v>
      </c>
      <c r="I17" s="16">
        <v>323</v>
      </c>
      <c r="J17" s="15">
        <v>4000</v>
      </c>
      <c r="K17" s="15">
        <v>2387</v>
      </c>
      <c r="L17" s="16">
        <v>654</v>
      </c>
      <c r="M17" s="16">
        <v>696</v>
      </c>
      <c r="N17" s="15">
        <v>2632</v>
      </c>
      <c r="O17" s="15">
        <v>1518</v>
      </c>
      <c r="P17" s="16">
        <v>251</v>
      </c>
      <c r="Q17" s="16">
        <v>330</v>
      </c>
      <c r="R17" s="12"/>
      <c r="S17" s="13"/>
    </row>
    <row r="18" spans="1:19" x14ac:dyDescent="0.25">
      <c r="A18" s="3" t="s">
        <v>30</v>
      </c>
      <c r="B18" s="15">
        <v>9649</v>
      </c>
      <c r="C18" s="16">
        <v>44</v>
      </c>
      <c r="D18" s="16">
        <v>111</v>
      </c>
      <c r="E18" s="16">
        <v>149</v>
      </c>
      <c r="F18" s="16">
        <v>233</v>
      </c>
      <c r="G18" s="16">
        <v>155</v>
      </c>
      <c r="H18" s="16">
        <v>200</v>
      </c>
      <c r="I18" s="16">
        <v>228</v>
      </c>
      <c r="J18" s="15">
        <v>3164</v>
      </c>
      <c r="K18" s="15">
        <v>1705</v>
      </c>
      <c r="L18" s="16">
        <v>376</v>
      </c>
      <c r="M18" s="16">
        <v>445</v>
      </c>
      <c r="N18" s="15">
        <v>1618</v>
      </c>
      <c r="O18" s="16">
        <v>874</v>
      </c>
      <c r="P18" s="16">
        <v>155</v>
      </c>
      <c r="Q18" s="16">
        <v>193</v>
      </c>
      <c r="R18" s="12"/>
      <c r="S18" s="13"/>
    </row>
    <row r="19" spans="1:19" x14ac:dyDescent="0.25">
      <c r="A19" s="3" t="s">
        <v>31</v>
      </c>
      <c r="B19" s="15">
        <v>16850</v>
      </c>
      <c r="C19" s="16">
        <v>101</v>
      </c>
      <c r="D19" s="16">
        <v>272</v>
      </c>
      <c r="E19" s="16">
        <v>324</v>
      </c>
      <c r="F19" s="16">
        <v>697</v>
      </c>
      <c r="G19" s="16">
        <v>376</v>
      </c>
      <c r="H19" s="16">
        <v>446</v>
      </c>
      <c r="I19" s="16">
        <v>635</v>
      </c>
      <c r="J19" s="15">
        <v>6343</v>
      </c>
      <c r="K19" s="15">
        <v>2583</v>
      </c>
      <c r="L19" s="16">
        <v>454</v>
      </c>
      <c r="M19" s="16">
        <v>604</v>
      </c>
      <c r="N19" s="15">
        <v>2281</v>
      </c>
      <c r="O19" s="15">
        <v>1146</v>
      </c>
      <c r="P19" s="16">
        <v>217</v>
      </c>
      <c r="Q19" s="16">
        <v>371</v>
      </c>
      <c r="R19" s="12"/>
      <c r="S19" s="13"/>
    </row>
    <row r="20" spans="1:19" s="2" customFormat="1" x14ac:dyDescent="0.25">
      <c r="A20" s="175" t="s">
        <v>4</v>
      </c>
      <c r="B20" s="176">
        <v>191984</v>
      </c>
      <c r="C20" s="176">
        <v>525</v>
      </c>
      <c r="D20" s="176">
        <v>1358</v>
      </c>
      <c r="E20" s="176">
        <v>2818</v>
      </c>
      <c r="F20" s="176">
        <v>3107</v>
      </c>
      <c r="G20" s="176">
        <v>2977</v>
      </c>
      <c r="H20" s="176">
        <v>3236</v>
      </c>
      <c r="I20" s="176">
        <v>7635</v>
      </c>
      <c r="J20" s="176">
        <v>55626</v>
      </c>
      <c r="K20" s="176">
        <v>35881</v>
      </c>
      <c r="L20" s="176">
        <v>8146</v>
      </c>
      <c r="M20" s="176">
        <v>10914</v>
      </c>
      <c r="N20" s="176">
        <v>38196</v>
      </c>
      <c r="O20" s="176">
        <v>15834</v>
      </c>
      <c r="P20" s="176">
        <v>2642</v>
      </c>
      <c r="Q20" s="176">
        <v>3094</v>
      </c>
      <c r="R20" s="173"/>
      <c r="S20" s="174"/>
    </row>
    <row r="21" spans="1:19" x14ac:dyDescent="0.25">
      <c r="A21" s="14" t="s">
        <v>32</v>
      </c>
      <c r="B21" s="108"/>
      <c r="C21" s="109"/>
      <c r="D21" s="109"/>
      <c r="E21" s="109"/>
      <c r="F21" s="109"/>
      <c r="G21" s="109"/>
      <c r="H21" s="109"/>
      <c r="I21" s="109"/>
      <c r="J21" s="108"/>
      <c r="K21" s="108"/>
      <c r="L21" s="109"/>
      <c r="M21" s="109"/>
      <c r="N21" s="108"/>
      <c r="O21" s="108"/>
      <c r="P21" s="109"/>
      <c r="Q21" s="109"/>
      <c r="R21" s="12"/>
      <c r="S21" s="115"/>
    </row>
    <row r="22" spans="1:19" x14ac:dyDescent="0.25">
      <c r="A22" s="3" t="s">
        <v>20</v>
      </c>
      <c r="B22" s="15">
        <v>11151</v>
      </c>
      <c r="C22" s="16">
        <v>17</v>
      </c>
      <c r="D22" s="16">
        <v>21</v>
      </c>
      <c r="E22" s="16">
        <v>33</v>
      </c>
      <c r="F22" s="16">
        <v>77</v>
      </c>
      <c r="G22" s="16">
        <v>122</v>
      </c>
      <c r="H22" s="16">
        <v>265</v>
      </c>
      <c r="I22" s="15">
        <v>1546</v>
      </c>
      <c r="J22" s="15">
        <v>3757</v>
      </c>
      <c r="K22" s="15">
        <v>3726</v>
      </c>
      <c r="L22" s="16">
        <v>223</v>
      </c>
      <c r="M22" s="16">
        <v>368</v>
      </c>
      <c r="N22" s="16">
        <v>913</v>
      </c>
      <c r="O22" s="16">
        <v>63</v>
      </c>
      <c r="P22" s="16">
        <v>17</v>
      </c>
      <c r="Q22" s="16">
        <v>4</v>
      </c>
      <c r="R22" s="12"/>
      <c r="S22" s="13"/>
    </row>
    <row r="23" spans="1:19" x14ac:dyDescent="0.25">
      <c r="A23" s="3" t="s">
        <v>21</v>
      </c>
      <c r="B23" s="15">
        <v>8459</v>
      </c>
      <c r="C23" s="16">
        <v>18</v>
      </c>
      <c r="D23" s="16">
        <v>15</v>
      </c>
      <c r="E23" s="16">
        <v>72</v>
      </c>
      <c r="F23" s="16">
        <v>111</v>
      </c>
      <c r="G23" s="16">
        <v>115</v>
      </c>
      <c r="H23" s="16">
        <v>134</v>
      </c>
      <c r="I23" s="16">
        <v>334</v>
      </c>
      <c r="J23" s="15">
        <v>2369</v>
      </c>
      <c r="K23" s="15">
        <v>1642</v>
      </c>
      <c r="L23" s="16">
        <v>334</v>
      </c>
      <c r="M23" s="16">
        <v>475</v>
      </c>
      <c r="N23" s="15">
        <v>2247</v>
      </c>
      <c r="O23" s="16">
        <v>476</v>
      </c>
      <c r="P23" s="16">
        <v>48</v>
      </c>
      <c r="Q23" s="16">
        <v>69</v>
      </c>
      <c r="R23" s="12"/>
      <c r="S23" s="13"/>
    </row>
    <row r="24" spans="1:19" x14ac:dyDescent="0.25">
      <c r="A24" s="3" t="s">
        <v>22</v>
      </c>
      <c r="B24" s="15">
        <v>8058</v>
      </c>
      <c r="C24" s="16">
        <v>4</v>
      </c>
      <c r="D24" s="16">
        <v>53</v>
      </c>
      <c r="E24" s="16">
        <v>112</v>
      </c>
      <c r="F24" s="16">
        <v>112</v>
      </c>
      <c r="G24" s="16">
        <v>129</v>
      </c>
      <c r="H24" s="16">
        <v>137</v>
      </c>
      <c r="I24" s="16">
        <v>256</v>
      </c>
      <c r="J24" s="15">
        <v>2393</v>
      </c>
      <c r="K24" s="15">
        <v>1236</v>
      </c>
      <c r="L24" s="16">
        <v>389</v>
      </c>
      <c r="M24" s="16">
        <v>464</v>
      </c>
      <c r="N24" s="15">
        <v>1887</v>
      </c>
      <c r="O24" s="16">
        <v>592</v>
      </c>
      <c r="P24" s="16">
        <v>165</v>
      </c>
      <c r="Q24" s="16">
        <v>127</v>
      </c>
      <c r="R24" s="12"/>
      <c r="S24" s="13"/>
    </row>
    <row r="25" spans="1:19" x14ac:dyDescent="0.25">
      <c r="A25" s="3" t="s">
        <v>23</v>
      </c>
      <c r="B25" s="15">
        <v>7730</v>
      </c>
      <c r="C25" s="16">
        <v>33</v>
      </c>
      <c r="D25" s="16">
        <v>66</v>
      </c>
      <c r="E25" s="16">
        <v>178</v>
      </c>
      <c r="F25" s="16">
        <v>135</v>
      </c>
      <c r="G25" s="16">
        <v>159</v>
      </c>
      <c r="H25" s="16">
        <v>125</v>
      </c>
      <c r="I25" s="16">
        <v>234</v>
      </c>
      <c r="J25" s="15">
        <v>2224</v>
      </c>
      <c r="K25" s="15">
        <v>1217</v>
      </c>
      <c r="L25" s="16">
        <v>332</v>
      </c>
      <c r="M25" s="16">
        <v>452</v>
      </c>
      <c r="N25" s="15">
        <v>1606</v>
      </c>
      <c r="O25" s="16">
        <v>673</v>
      </c>
      <c r="P25" s="16">
        <v>139</v>
      </c>
      <c r="Q25" s="16">
        <v>158</v>
      </c>
      <c r="R25" s="12"/>
      <c r="S25" s="13"/>
    </row>
    <row r="26" spans="1:19" x14ac:dyDescent="0.25">
      <c r="A26" s="3" t="s">
        <v>24</v>
      </c>
      <c r="B26" s="15">
        <v>7505</v>
      </c>
      <c r="C26" s="16">
        <v>13</v>
      </c>
      <c r="D26" s="16">
        <v>66</v>
      </c>
      <c r="E26" s="16">
        <v>166</v>
      </c>
      <c r="F26" s="16">
        <v>131</v>
      </c>
      <c r="G26" s="16">
        <v>144</v>
      </c>
      <c r="H26" s="16">
        <v>129</v>
      </c>
      <c r="I26" s="16">
        <v>270</v>
      </c>
      <c r="J26" s="15">
        <v>2101</v>
      </c>
      <c r="K26" s="15">
        <v>1197</v>
      </c>
      <c r="L26" s="16">
        <v>358</v>
      </c>
      <c r="M26" s="16">
        <v>384</v>
      </c>
      <c r="N26" s="15">
        <v>1642</v>
      </c>
      <c r="O26" s="16">
        <v>677</v>
      </c>
      <c r="P26" s="16">
        <v>101</v>
      </c>
      <c r="Q26" s="16">
        <v>127</v>
      </c>
      <c r="R26" s="12"/>
      <c r="S26" s="13"/>
    </row>
    <row r="27" spans="1:19" x14ac:dyDescent="0.25">
      <c r="A27" s="3" t="s">
        <v>25</v>
      </c>
      <c r="B27" s="15">
        <v>8099</v>
      </c>
      <c r="C27" s="16">
        <v>30</v>
      </c>
      <c r="D27" s="16">
        <v>49</v>
      </c>
      <c r="E27" s="16">
        <v>160</v>
      </c>
      <c r="F27" s="16">
        <v>127</v>
      </c>
      <c r="G27" s="16">
        <v>180</v>
      </c>
      <c r="H27" s="16">
        <v>142</v>
      </c>
      <c r="I27" s="16">
        <v>278</v>
      </c>
      <c r="J27" s="15">
        <v>2348</v>
      </c>
      <c r="K27" s="15">
        <v>1258</v>
      </c>
      <c r="L27" s="16">
        <v>391</v>
      </c>
      <c r="M27" s="16">
        <v>360</v>
      </c>
      <c r="N27" s="15">
        <v>1666</v>
      </c>
      <c r="O27" s="16">
        <v>777</v>
      </c>
      <c r="P27" s="16">
        <v>163</v>
      </c>
      <c r="Q27" s="16">
        <v>170</v>
      </c>
      <c r="R27" s="12"/>
      <c r="S27" s="13"/>
    </row>
    <row r="28" spans="1:19" x14ac:dyDescent="0.25">
      <c r="A28" s="3" t="s">
        <v>26</v>
      </c>
      <c r="B28" s="15">
        <v>8641</v>
      </c>
      <c r="C28" s="16">
        <v>30</v>
      </c>
      <c r="D28" s="16">
        <v>69</v>
      </c>
      <c r="E28" s="16">
        <v>149</v>
      </c>
      <c r="F28" s="16">
        <v>118</v>
      </c>
      <c r="G28" s="16">
        <v>132</v>
      </c>
      <c r="H28" s="16">
        <v>175</v>
      </c>
      <c r="I28" s="16">
        <v>296</v>
      </c>
      <c r="J28" s="15">
        <v>2722</v>
      </c>
      <c r="K28" s="15">
        <v>1286</v>
      </c>
      <c r="L28" s="16">
        <v>440</v>
      </c>
      <c r="M28" s="16">
        <v>464</v>
      </c>
      <c r="N28" s="15">
        <v>1746</v>
      </c>
      <c r="O28" s="16">
        <v>725</v>
      </c>
      <c r="P28" s="16">
        <v>169</v>
      </c>
      <c r="Q28" s="16">
        <v>122</v>
      </c>
      <c r="R28" s="12"/>
      <c r="S28" s="13"/>
    </row>
    <row r="29" spans="1:19" x14ac:dyDescent="0.25">
      <c r="A29" s="3" t="s">
        <v>27</v>
      </c>
      <c r="B29" s="15">
        <v>8637</v>
      </c>
      <c r="C29" s="16">
        <v>23</v>
      </c>
      <c r="D29" s="16">
        <v>67</v>
      </c>
      <c r="E29" s="16">
        <v>137</v>
      </c>
      <c r="F29" s="16">
        <v>144</v>
      </c>
      <c r="G29" s="16">
        <v>125</v>
      </c>
      <c r="H29" s="16">
        <v>137</v>
      </c>
      <c r="I29" s="16">
        <v>251</v>
      </c>
      <c r="J29" s="15">
        <v>2838</v>
      </c>
      <c r="K29" s="15">
        <v>1375</v>
      </c>
      <c r="L29" s="16">
        <v>413</v>
      </c>
      <c r="M29" s="16">
        <v>433</v>
      </c>
      <c r="N29" s="15">
        <v>1668</v>
      </c>
      <c r="O29" s="16">
        <v>676</v>
      </c>
      <c r="P29" s="16">
        <v>144</v>
      </c>
      <c r="Q29" s="16">
        <v>205</v>
      </c>
      <c r="R29" s="12"/>
      <c r="S29" s="13"/>
    </row>
    <row r="30" spans="1:19" x14ac:dyDescent="0.25">
      <c r="A30" s="3" t="s">
        <v>28</v>
      </c>
      <c r="B30" s="15">
        <v>7588</v>
      </c>
      <c r="C30" s="16">
        <v>6</v>
      </c>
      <c r="D30" s="16">
        <v>68</v>
      </c>
      <c r="E30" s="16">
        <v>98</v>
      </c>
      <c r="F30" s="16">
        <v>78</v>
      </c>
      <c r="G30" s="16">
        <v>107</v>
      </c>
      <c r="H30" s="16">
        <v>92</v>
      </c>
      <c r="I30" s="16">
        <v>187</v>
      </c>
      <c r="J30" s="15">
        <v>2226</v>
      </c>
      <c r="K30" s="15">
        <v>1414</v>
      </c>
      <c r="L30" s="16">
        <v>389</v>
      </c>
      <c r="M30" s="16">
        <v>412</v>
      </c>
      <c r="N30" s="15">
        <v>1537</v>
      </c>
      <c r="O30" s="16">
        <v>598</v>
      </c>
      <c r="P30" s="16">
        <v>191</v>
      </c>
      <c r="Q30" s="16">
        <v>187</v>
      </c>
      <c r="R30" s="12"/>
      <c r="S30" s="13"/>
    </row>
    <row r="31" spans="1:19" x14ac:dyDescent="0.25">
      <c r="A31" s="3" t="s">
        <v>29</v>
      </c>
      <c r="B31" s="15">
        <v>6566</v>
      </c>
      <c r="C31" s="16">
        <v>31</v>
      </c>
      <c r="D31" s="16">
        <v>64</v>
      </c>
      <c r="E31" s="16">
        <v>110</v>
      </c>
      <c r="F31" s="16">
        <v>134</v>
      </c>
      <c r="G31" s="16">
        <v>85</v>
      </c>
      <c r="H31" s="16">
        <v>82</v>
      </c>
      <c r="I31" s="16">
        <v>153</v>
      </c>
      <c r="J31" s="15">
        <v>1660</v>
      </c>
      <c r="K31" s="15">
        <v>1145</v>
      </c>
      <c r="L31" s="16">
        <v>313</v>
      </c>
      <c r="M31" s="16">
        <v>293</v>
      </c>
      <c r="N31" s="15">
        <v>1362</v>
      </c>
      <c r="O31" s="16">
        <v>720</v>
      </c>
      <c r="P31" s="16">
        <v>183</v>
      </c>
      <c r="Q31" s="16">
        <v>233</v>
      </c>
      <c r="R31" s="12"/>
      <c r="S31" s="13"/>
    </row>
    <row r="32" spans="1:19" x14ac:dyDescent="0.25">
      <c r="A32" s="3" t="s">
        <v>30</v>
      </c>
      <c r="B32" s="15">
        <v>4428</v>
      </c>
      <c r="C32" s="16">
        <v>19</v>
      </c>
      <c r="D32" s="16">
        <v>43</v>
      </c>
      <c r="E32" s="16">
        <v>64</v>
      </c>
      <c r="F32" s="16">
        <v>138</v>
      </c>
      <c r="G32" s="16">
        <v>77</v>
      </c>
      <c r="H32" s="16">
        <v>81</v>
      </c>
      <c r="I32" s="16">
        <v>97</v>
      </c>
      <c r="J32" s="15">
        <v>1335</v>
      </c>
      <c r="K32" s="16">
        <v>676</v>
      </c>
      <c r="L32" s="16">
        <v>149</v>
      </c>
      <c r="M32" s="16">
        <v>200</v>
      </c>
      <c r="N32" s="16">
        <v>866</v>
      </c>
      <c r="O32" s="16">
        <v>404</v>
      </c>
      <c r="P32" s="16">
        <v>125</v>
      </c>
      <c r="Q32" s="16">
        <v>153</v>
      </c>
      <c r="R32" s="12"/>
      <c r="S32" s="13"/>
    </row>
    <row r="33" spans="1:19" x14ac:dyDescent="0.25">
      <c r="A33" s="3" t="s">
        <v>31</v>
      </c>
      <c r="B33" s="15">
        <v>7159</v>
      </c>
      <c r="C33" s="16">
        <v>36</v>
      </c>
      <c r="D33" s="16">
        <v>121</v>
      </c>
      <c r="E33" s="16">
        <v>137</v>
      </c>
      <c r="F33" s="16">
        <v>327</v>
      </c>
      <c r="G33" s="16">
        <v>173</v>
      </c>
      <c r="H33" s="16">
        <v>210</v>
      </c>
      <c r="I33" s="16">
        <v>227</v>
      </c>
      <c r="J33" s="15">
        <v>2276</v>
      </c>
      <c r="K33" s="15">
        <v>1056</v>
      </c>
      <c r="L33" s="16">
        <v>207</v>
      </c>
      <c r="M33" s="16">
        <v>235</v>
      </c>
      <c r="N33" s="15">
        <v>1148</v>
      </c>
      <c r="O33" s="16">
        <v>588</v>
      </c>
      <c r="P33" s="16">
        <v>153</v>
      </c>
      <c r="Q33" s="16">
        <v>266</v>
      </c>
      <c r="R33" s="12"/>
      <c r="S33" s="13"/>
    </row>
    <row r="34" spans="1:19" s="2" customFormat="1" x14ac:dyDescent="0.25">
      <c r="A34" s="175" t="s">
        <v>4</v>
      </c>
      <c r="B34" s="176">
        <f>SUM(B22:B33)</f>
        <v>94021</v>
      </c>
      <c r="C34" s="176">
        <v>260</v>
      </c>
      <c r="D34" s="176">
        <v>702</v>
      </c>
      <c r="E34" s="176">
        <v>1416</v>
      </c>
      <c r="F34" s="176">
        <v>1632</v>
      </c>
      <c r="G34" s="176">
        <v>1548</v>
      </c>
      <c r="H34" s="176">
        <v>1709</v>
      </c>
      <c r="I34" s="176">
        <v>4129</v>
      </c>
      <c r="J34" s="176">
        <v>28249</v>
      </c>
      <c r="K34" s="176">
        <v>17228</v>
      </c>
      <c r="L34" s="176">
        <v>3938</v>
      </c>
      <c r="M34" s="176">
        <v>4540</v>
      </c>
      <c r="N34" s="176">
        <v>18288</v>
      </c>
      <c r="O34" s="176">
        <v>6969</v>
      </c>
      <c r="P34" s="176">
        <v>1598</v>
      </c>
      <c r="Q34" s="176">
        <v>1821</v>
      </c>
      <c r="R34" s="173"/>
      <c r="S34" s="174"/>
    </row>
    <row r="35" spans="1:19" x14ac:dyDescent="0.25">
      <c r="A35" s="14" t="s">
        <v>33</v>
      </c>
      <c r="B35" s="108"/>
      <c r="C35" s="109"/>
      <c r="D35" s="109"/>
      <c r="E35" s="109"/>
      <c r="F35" s="109"/>
      <c r="G35" s="109"/>
      <c r="H35" s="109"/>
      <c r="I35" s="109"/>
      <c r="J35" s="108"/>
      <c r="K35" s="108"/>
      <c r="L35" s="109"/>
      <c r="M35" s="109"/>
      <c r="N35" s="108"/>
      <c r="O35" s="109"/>
      <c r="P35" s="109"/>
      <c r="Q35" s="109"/>
      <c r="R35" s="12"/>
    </row>
    <row r="36" spans="1:19" x14ac:dyDescent="0.25">
      <c r="A36" s="3" t="s">
        <v>20</v>
      </c>
      <c r="B36" s="15">
        <v>10720</v>
      </c>
      <c r="C36" s="16">
        <v>17</v>
      </c>
      <c r="D36" s="16">
        <v>23</v>
      </c>
      <c r="E36" s="16">
        <v>31</v>
      </c>
      <c r="F36" s="16">
        <v>63</v>
      </c>
      <c r="G36" s="16">
        <v>96</v>
      </c>
      <c r="H36" s="16">
        <v>218</v>
      </c>
      <c r="I36" s="15">
        <v>1190</v>
      </c>
      <c r="J36" s="15">
        <v>2786</v>
      </c>
      <c r="K36" s="15">
        <v>4049</v>
      </c>
      <c r="L36" s="16">
        <v>301</v>
      </c>
      <c r="M36" s="16">
        <v>484</v>
      </c>
      <c r="N36" s="15">
        <v>1357</v>
      </c>
      <c r="O36" s="16">
        <v>85</v>
      </c>
      <c r="P36" s="16">
        <v>15</v>
      </c>
      <c r="Q36" s="16">
        <v>6</v>
      </c>
      <c r="R36" s="12"/>
      <c r="S36" s="13"/>
    </row>
    <row r="37" spans="1:19" x14ac:dyDescent="0.25">
      <c r="A37" s="3" t="s">
        <v>21</v>
      </c>
      <c r="B37" s="15">
        <v>8128</v>
      </c>
      <c r="C37" s="16">
        <v>4</v>
      </c>
      <c r="D37" s="16">
        <v>19</v>
      </c>
      <c r="E37" s="16">
        <v>52</v>
      </c>
      <c r="F37" s="16">
        <v>73</v>
      </c>
      <c r="G37" s="16">
        <v>100</v>
      </c>
      <c r="H37" s="16">
        <v>88</v>
      </c>
      <c r="I37" s="16">
        <v>256</v>
      </c>
      <c r="J37" s="15">
        <v>1781</v>
      </c>
      <c r="K37" s="15">
        <v>1494</v>
      </c>
      <c r="L37" s="16">
        <v>386</v>
      </c>
      <c r="M37" s="16">
        <v>580</v>
      </c>
      <c r="N37" s="15">
        <v>2405</v>
      </c>
      <c r="O37" s="16">
        <v>714</v>
      </c>
      <c r="P37" s="16">
        <v>90</v>
      </c>
      <c r="Q37" s="16">
        <v>86</v>
      </c>
      <c r="R37" s="12"/>
      <c r="S37" s="13"/>
    </row>
    <row r="38" spans="1:19" x14ac:dyDescent="0.25">
      <c r="A38" s="3" t="s">
        <v>22</v>
      </c>
      <c r="B38" s="15">
        <v>7963</v>
      </c>
      <c r="C38" s="16">
        <v>15</v>
      </c>
      <c r="D38" s="16">
        <v>22</v>
      </c>
      <c r="E38" s="16">
        <v>100</v>
      </c>
      <c r="F38" s="16">
        <v>100</v>
      </c>
      <c r="G38" s="16">
        <v>150</v>
      </c>
      <c r="H38" s="16">
        <v>128</v>
      </c>
      <c r="I38" s="16">
        <v>184</v>
      </c>
      <c r="J38" s="15">
        <v>1715</v>
      </c>
      <c r="K38" s="15">
        <v>1330</v>
      </c>
      <c r="L38" s="16">
        <v>370</v>
      </c>
      <c r="M38" s="16">
        <v>585</v>
      </c>
      <c r="N38" s="15">
        <v>1983</v>
      </c>
      <c r="O38" s="16">
        <v>964</v>
      </c>
      <c r="P38" s="16">
        <v>133</v>
      </c>
      <c r="Q38" s="16">
        <v>184</v>
      </c>
      <c r="R38" s="12"/>
      <c r="S38" s="13"/>
    </row>
    <row r="39" spans="1:19" x14ac:dyDescent="0.25">
      <c r="A39" s="3" t="s">
        <v>23</v>
      </c>
      <c r="B39" s="15">
        <v>7649</v>
      </c>
      <c r="C39" s="16">
        <v>17</v>
      </c>
      <c r="D39" s="16">
        <v>50</v>
      </c>
      <c r="E39" s="16">
        <v>125</v>
      </c>
      <c r="F39" s="16">
        <v>96</v>
      </c>
      <c r="G39" s="16">
        <v>151</v>
      </c>
      <c r="H39" s="16">
        <v>95</v>
      </c>
      <c r="I39" s="16">
        <v>211</v>
      </c>
      <c r="J39" s="15">
        <v>1682</v>
      </c>
      <c r="K39" s="15">
        <v>1177</v>
      </c>
      <c r="L39" s="16">
        <v>370</v>
      </c>
      <c r="M39" s="16">
        <v>499</v>
      </c>
      <c r="N39" s="15">
        <v>1977</v>
      </c>
      <c r="O39" s="16">
        <v>971</v>
      </c>
      <c r="P39" s="16">
        <v>96</v>
      </c>
      <c r="Q39" s="16">
        <v>131</v>
      </c>
      <c r="R39" s="12"/>
      <c r="S39" s="13"/>
    </row>
    <row r="40" spans="1:19" x14ac:dyDescent="0.25">
      <c r="A40" s="3" t="s">
        <v>24</v>
      </c>
      <c r="B40" s="15">
        <v>7446</v>
      </c>
      <c r="C40" s="16">
        <v>16</v>
      </c>
      <c r="D40" s="16">
        <v>40</v>
      </c>
      <c r="E40" s="16">
        <v>184</v>
      </c>
      <c r="F40" s="16">
        <v>136</v>
      </c>
      <c r="G40" s="16">
        <v>141</v>
      </c>
      <c r="H40" s="16">
        <v>77</v>
      </c>
      <c r="I40" s="16">
        <v>180</v>
      </c>
      <c r="J40" s="15">
        <v>1654</v>
      </c>
      <c r="K40" s="15">
        <v>1140</v>
      </c>
      <c r="L40" s="16">
        <v>389</v>
      </c>
      <c r="M40" s="16">
        <v>547</v>
      </c>
      <c r="N40" s="15">
        <v>1835</v>
      </c>
      <c r="O40" s="16">
        <v>882</v>
      </c>
      <c r="P40" s="16">
        <v>103</v>
      </c>
      <c r="Q40" s="16">
        <v>122</v>
      </c>
      <c r="R40" s="12"/>
      <c r="S40" s="13"/>
    </row>
    <row r="41" spans="1:19" x14ac:dyDescent="0.25">
      <c r="A41" s="3" t="s">
        <v>25</v>
      </c>
      <c r="B41" s="15">
        <v>8088</v>
      </c>
      <c r="C41" s="16">
        <v>11</v>
      </c>
      <c r="D41" s="16">
        <v>48</v>
      </c>
      <c r="E41" s="16">
        <v>141</v>
      </c>
      <c r="F41" s="16">
        <v>119</v>
      </c>
      <c r="G41" s="16">
        <v>117</v>
      </c>
      <c r="H41" s="16">
        <v>123</v>
      </c>
      <c r="I41" s="16">
        <v>206</v>
      </c>
      <c r="J41" s="15">
        <v>2034</v>
      </c>
      <c r="K41" s="15">
        <v>1231</v>
      </c>
      <c r="L41" s="16">
        <v>374</v>
      </c>
      <c r="M41" s="16">
        <v>600</v>
      </c>
      <c r="N41" s="15">
        <v>1983</v>
      </c>
      <c r="O41" s="16">
        <v>801</v>
      </c>
      <c r="P41" s="16">
        <v>135</v>
      </c>
      <c r="Q41" s="16">
        <v>161</v>
      </c>
      <c r="R41" s="12"/>
      <c r="S41" s="13"/>
    </row>
    <row r="42" spans="1:19" x14ac:dyDescent="0.25">
      <c r="A42" s="3" t="s">
        <v>26</v>
      </c>
      <c r="B42" s="15">
        <v>8743</v>
      </c>
      <c r="C42" s="16">
        <v>33</v>
      </c>
      <c r="D42" s="16">
        <v>62</v>
      </c>
      <c r="E42" s="16">
        <v>142</v>
      </c>
      <c r="F42" s="16">
        <v>128</v>
      </c>
      <c r="G42" s="16">
        <v>113</v>
      </c>
      <c r="H42" s="16">
        <v>118</v>
      </c>
      <c r="I42" s="16">
        <v>199</v>
      </c>
      <c r="J42" s="15">
        <v>2322</v>
      </c>
      <c r="K42" s="15">
        <v>1475</v>
      </c>
      <c r="L42" s="16">
        <v>411</v>
      </c>
      <c r="M42" s="16">
        <v>760</v>
      </c>
      <c r="N42" s="15">
        <v>1896</v>
      </c>
      <c r="O42" s="16">
        <v>848</v>
      </c>
      <c r="P42" s="16">
        <v>87</v>
      </c>
      <c r="Q42" s="16">
        <v>148</v>
      </c>
      <c r="R42" s="12"/>
      <c r="S42" s="13"/>
    </row>
    <row r="43" spans="1:19" x14ac:dyDescent="0.25">
      <c r="A43" s="3" t="s">
        <v>27</v>
      </c>
      <c r="B43" s="15">
        <v>8962</v>
      </c>
      <c r="C43" s="16">
        <v>23</v>
      </c>
      <c r="D43" s="16">
        <v>67</v>
      </c>
      <c r="E43" s="16">
        <v>136</v>
      </c>
      <c r="F43" s="16">
        <v>106</v>
      </c>
      <c r="G43" s="16">
        <v>103</v>
      </c>
      <c r="H43" s="16">
        <v>98</v>
      </c>
      <c r="I43" s="16">
        <v>212</v>
      </c>
      <c r="J43" s="15">
        <v>2704</v>
      </c>
      <c r="K43" s="15">
        <v>1542</v>
      </c>
      <c r="L43" s="16">
        <v>436</v>
      </c>
      <c r="M43" s="16">
        <v>699</v>
      </c>
      <c r="N43" s="15">
        <v>1757</v>
      </c>
      <c r="O43" s="16">
        <v>874</v>
      </c>
      <c r="P43" s="16">
        <v>112</v>
      </c>
      <c r="Q43" s="16">
        <v>93</v>
      </c>
      <c r="R43" s="12"/>
      <c r="S43" s="13"/>
    </row>
    <row r="44" spans="1:19" x14ac:dyDescent="0.25">
      <c r="A44" s="3" t="s">
        <v>28</v>
      </c>
      <c r="B44" s="15">
        <v>8164</v>
      </c>
      <c r="C44" s="16">
        <v>17</v>
      </c>
      <c r="D44" s="16">
        <v>63</v>
      </c>
      <c r="E44" s="16">
        <v>104</v>
      </c>
      <c r="F44" s="16">
        <v>93</v>
      </c>
      <c r="G44" s="16">
        <v>97</v>
      </c>
      <c r="H44" s="16">
        <v>124</v>
      </c>
      <c r="I44" s="16">
        <v>160</v>
      </c>
      <c r="J44" s="15">
        <v>2463</v>
      </c>
      <c r="K44" s="15">
        <v>1415</v>
      </c>
      <c r="L44" s="16">
        <v>354</v>
      </c>
      <c r="M44" s="16">
        <v>602</v>
      </c>
      <c r="N44" s="15">
        <v>1560</v>
      </c>
      <c r="O44" s="16">
        <v>899</v>
      </c>
      <c r="P44" s="16">
        <v>110</v>
      </c>
      <c r="Q44" s="16">
        <v>102</v>
      </c>
      <c r="R44" s="12"/>
      <c r="S44" s="13"/>
    </row>
    <row r="45" spans="1:19" x14ac:dyDescent="0.25">
      <c r="A45" s="3" t="s">
        <v>29</v>
      </c>
      <c r="B45" s="15">
        <v>7189</v>
      </c>
      <c r="C45" s="16">
        <v>21</v>
      </c>
      <c r="D45" s="16">
        <v>45</v>
      </c>
      <c r="E45" s="16">
        <v>115</v>
      </c>
      <c r="F45" s="16">
        <v>97</v>
      </c>
      <c r="G45" s="16">
        <v>79</v>
      </c>
      <c r="H45" s="16">
        <v>104</v>
      </c>
      <c r="I45" s="16">
        <v>171</v>
      </c>
      <c r="J45" s="15">
        <v>2340</v>
      </c>
      <c r="K45" s="15">
        <v>1241</v>
      </c>
      <c r="L45" s="16">
        <v>340</v>
      </c>
      <c r="M45" s="16">
        <v>403</v>
      </c>
      <c r="N45" s="15">
        <v>1270</v>
      </c>
      <c r="O45" s="16">
        <v>798</v>
      </c>
      <c r="P45" s="16">
        <v>68</v>
      </c>
      <c r="Q45" s="16">
        <v>97</v>
      </c>
      <c r="R45" s="12"/>
      <c r="S45" s="13"/>
    </row>
    <row r="46" spans="1:19" x14ac:dyDescent="0.25">
      <c r="A46" s="3" t="s">
        <v>30</v>
      </c>
      <c r="B46" s="15">
        <v>5221</v>
      </c>
      <c r="C46" s="16">
        <v>25</v>
      </c>
      <c r="D46" s="16">
        <v>68</v>
      </c>
      <c r="E46" s="16">
        <v>85</v>
      </c>
      <c r="F46" s="16">
        <v>95</v>
      </c>
      <c r="G46" s="16">
        <v>78</v>
      </c>
      <c r="H46" s="16">
        <v>119</v>
      </c>
      <c r="I46" s="16">
        <v>130</v>
      </c>
      <c r="J46" s="15">
        <v>1828</v>
      </c>
      <c r="K46" s="15">
        <v>1029</v>
      </c>
      <c r="L46" s="16">
        <v>226</v>
      </c>
      <c r="M46" s="16">
        <v>245</v>
      </c>
      <c r="N46" s="16">
        <v>752</v>
      </c>
      <c r="O46" s="16">
        <v>470</v>
      </c>
      <c r="P46" s="16">
        <v>29</v>
      </c>
      <c r="Q46" s="16">
        <v>40</v>
      </c>
      <c r="R46" s="12"/>
      <c r="S46" s="13"/>
    </row>
    <row r="47" spans="1:19" x14ac:dyDescent="0.25">
      <c r="A47" s="5" t="s">
        <v>31</v>
      </c>
      <c r="B47" s="17">
        <v>9690</v>
      </c>
      <c r="C47" s="18">
        <v>65</v>
      </c>
      <c r="D47" s="18">
        <v>151</v>
      </c>
      <c r="E47" s="18">
        <v>187</v>
      </c>
      <c r="F47" s="18">
        <v>370</v>
      </c>
      <c r="G47" s="18">
        <v>203</v>
      </c>
      <c r="H47" s="18">
        <v>237</v>
      </c>
      <c r="I47" s="18">
        <v>408</v>
      </c>
      <c r="J47" s="17">
        <v>4066</v>
      </c>
      <c r="K47" s="17">
        <v>1527</v>
      </c>
      <c r="L47" s="18">
        <v>248</v>
      </c>
      <c r="M47" s="18">
        <v>369</v>
      </c>
      <c r="N47" s="17">
        <v>1133</v>
      </c>
      <c r="O47" s="18">
        <v>558</v>
      </c>
      <c r="P47" s="18">
        <v>64</v>
      </c>
      <c r="Q47" s="18">
        <v>105</v>
      </c>
      <c r="R47" s="12"/>
      <c r="S47" s="13"/>
    </row>
    <row r="48" spans="1:19" s="2" customFormat="1" x14ac:dyDescent="0.25">
      <c r="A48" s="178" t="s">
        <v>4</v>
      </c>
      <c r="B48" s="179">
        <f>SUM(B36:B47)</f>
        <v>97963</v>
      </c>
      <c r="C48" s="179">
        <v>264</v>
      </c>
      <c r="D48" s="179">
        <v>658</v>
      </c>
      <c r="E48" s="179">
        <v>1402</v>
      </c>
      <c r="F48" s="179">
        <v>1476</v>
      </c>
      <c r="G48" s="179">
        <v>1428</v>
      </c>
      <c r="H48" s="179">
        <v>1529</v>
      </c>
      <c r="I48" s="179">
        <v>3507</v>
      </c>
      <c r="J48" s="179">
        <v>27375</v>
      </c>
      <c r="K48" s="179">
        <v>18650</v>
      </c>
      <c r="L48" s="179">
        <v>4205</v>
      </c>
      <c r="M48" s="179">
        <v>6373</v>
      </c>
      <c r="N48" s="179">
        <v>19908</v>
      </c>
      <c r="O48" s="179">
        <v>8864</v>
      </c>
      <c r="P48" s="179">
        <v>1042</v>
      </c>
      <c r="Q48" s="179">
        <v>1275</v>
      </c>
      <c r="R48" s="177"/>
      <c r="S48" s="174"/>
    </row>
    <row r="49" spans="1:17" x14ac:dyDescent="0.25">
      <c r="A49" s="6" t="s">
        <v>34</v>
      </c>
      <c r="B49" s="95"/>
      <c r="C49" s="94"/>
      <c r="D49" s="94"/>
      <c r="E49" s="94"/>
      <c r="F49" s="94"/>
      <c r="G49" s="94"/>
      <c r="H49" s="94"/>
      <c r="I49" s="94"/>
      <c r="J49" s="95"/>
      <c r="K49" s="94"/>
      <c r="L49" s="94"/>
      <c r="M49" s="94"/>
      <c r="N49" s="94"/>
      <c r="O49" s="94"/>
      <c r="P49" s="94"/>
      <c r="Q49" s="94"/>
    </row>
    <row r="50" spans="1:17" x14ac:dyDescent="0.25">
      <c r="A50" s="8" t="s">
        <v>35</v>
      </c>
      <c r="B50" s="19"/>
      <c r="C50" s="20"/>
      <c r="D50" s="20"/>
      <c r="E50" s="20"/>
      <c r="F50" s="20"/>
      <c r="G50" s="20"/>
      <c r="H50" s="20"/>
      <c r="I50" s="20"/>
      <c r="J50" s="19"/>
      <c r="K50" s="19"/>
      <c r="L50" s="20"/>
      <c r="M50" s="20"/>
      <c r="N50" s="19"/>
      <c r="O50" s="20"/>
      <c r="P50" s="20"/>
      <c r="Q50" s="20"/>
    </row>
    <row r="51" spans="1:17" x14ac:dyDescent="0.25">
      <c r="A51" s="8" t="s">
        <v>36</v>
      </c>
      <c r="B51" s="93"/>
      <c r="C51" s="92"/>
      <c r="D51" s="92"/>
      <c r="E51" s="92"/>
      <c r="F51" s="92"/>
      <c r="G51" s="92"/>
      <c r="H51" s="92"/>
      <c r="I51" s="92"/>
      <c r="J51" s="93"/>
      <c r="K51" s="93"/>
      <c r="L51" s="93"/>
      <c r="M51" s="93"/>
      <c r="N51" s="93"/>
      <c r="O51" s="93"/>
      <c r="P51" s="92"/>
      <c r="Q51" s="92"/>
    </row>
    <row r="52" spans="1:17" x14ac:dyDescent="0.25">
      <c r="A52" s="8" t="s">
        <v>38</v>
      </c>
      <c r="B52" s="91"/>
      <c r="C52" s="91"/>
      <c r="D52" s="91"/>
      <c r="E52" s="91"/>
      <c r="F52" s="91"/>
      <c r="G52" s="91"/>
      <c r="H52" s="91"/>
      <c r="I52" s="91"/>
      <c r="J52" s="91"/>
      <c r="K52" s="90"/>
      <c r="L52" s="90"/>
      <c r="M52" s="90"/>
      <c r="N52" s="90"/>
      <c r="O52" s="90"/>
      <c r="P52" s="90"/>
      <c r="Q52" s="90"/>
    </row>
    <row r="54" spans="1:17" x14ac:dyDescent="0.25">
      <c r="A54" s="2" t="s">
        <v>40</v>
      </c>
    </row>
  </sheetData>
  <mergeCells count="2">
    <mergeCell ref="A5:A6"/>
    <mergeCell ref="B5:Q5"/>
  </mergeCells>
  <pageMargins left="0.7" right="0.45" top="0.5" bottom="0.5" header="0.3" footer="0.3"/>
  <pageSetup scale="75"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54"/>
  <sheetViews>
    <sheetView zoomScaleNormal="100" workbookViewId="0">
      <selection activeCell="B20" sqref="B20"/>
    </sheetView>
  </sheetViews>
  <sheetFormatPr defaultColWidth="9.109375" defaultRowHeight="13.2" x14ac:dyDescent="0.25"/>
  <cols>
    <col min="1" max="1" width="17.88671875" style="8" customWidth="1"/>
    <col min="2" max="2" width="8" style="7" customWidth="1"/>
    <col min="3" max="3" width="7" style="7" customWidth="1"/>
    <col min="4" max="6" width="7.6640625" style="7" customWidth="1"/>
    <col min="7" max="8" width="7" style="7" customWidth="1"/>
    <col min="9" max="9" width="7.44140625" style="7" customWidth="1"/>
    <col min="10" max="10" width="8.5546875" style="7" customWidth="1"/>
    <col min="11" max="11" width="9.109375" style="8"/>
    <col min="12" max="12" width="12" style="8" customWidth="1"/>
    <col min="13" max="13" width="10.88671875" style="8" customWidth="1"/>
    <col min="14" max="14" width="10.33203125" style="8" customWidth="1"/>
    <col min="15" max="15" width="8.33203125" style="8" customWidth="1"/>
    <col min="16" max="16" width="11.6640625" style="8" customWidth="1"/>
    <col min="17" max="17" width="9" style="8" customWidth="1"/>
    <col min="18" max="16384" width="9.109375" style="8"/>
  </cols>
  <sheetData>
    <row r="1" spans="1:19" ht="1.5" customHeight="1" x14ac:dyDescent="0.25">
      <c r="A1" s="4" t="s">
        <v>0</v>
      </c>
    </row>
    <row r="2" spans="1:19" x14ac:dyDescent="0.25">
      <c r="A2" s="1" t="s">
        <v>39</v>
      </c>
    </row>
    <row r="3" spans="1:19" x14ac:dyDescent="0.25">
      <c r="A3" s="8" t="s">
        <v>1</v>
      </c>
    </row>
    <row r="5" spans="1:19" x14ac:dyDescent="0.25">
      <c r="A5" s="244" t="s">
        <v>167</v>
      </c>
      <c r="B5" s="246" t="s">
        <v>3</v>
      </c>
      <c r="C5" s="247"/>
      <c r="D5" s="247"/>
      <c r="E5" s="247"/>
      <c r="F5" s="247"/>
      <c r="G5" s="247"/>
      <c r="H5" s="247"/>
      <c r="I5" s="247"/>
      <c r="J5" s="247"/>
      <c r="K5" s="247"/>
      <c r="L5" s="247"/>
      <c r="M5" s="247"/>
      <c r="N5" s="247"/>
      <c r="O5" s="247"/>
      <c r="P5" s="247"/>
      <c r="Q5" s="248"/>
    </row>
    <row r="6" spans="1:19" ht="52.8" x14ac:dyDescent="0.25">
      <c r="A6" s="245"/>
      <c r="B6" s="9" t="s">
        <v>4</v>
      </c>
      <c r="C6" s="9" t="s">
        <v>5</v>
      </c>
      <c r="D6" s="10" t="s">
        <v>6</v>
      </c>
      <c r="E6" s="10" t="s">
        <v>7</v>
      </c>
      <c r="F6" s="10" t="s">
        <v>8</v>
      </c>
      <c r="G6" s="10" t="s">
        <v>9</v>
      </c>
      <c r="H6" s="10" t="s">
        <v>10</v>
      </c>
      <c r="I6" s="11" t="s">
        <v>11</v>
      </c>
      <c r="J6" s="10" t="s">
        <v>12</v>
      </c>
      <c r="K6" s="10" t="s">
        <v>37</v>
      </c>
      <c r="L6" s="10" t="s">
        <v>13</v>
      </c>
      <c r="M6" s="10" t="s">
        <v>14</v>
      </c>
      <c r="N6" s="10" t="s">
        <v>15</v>
      </c>
      <c r="O6" s="10" t="s">
        <v>16</v>
      </c>
      <c r="P6" s="10" t="s">
        <v>17</v>
      </c>
      <c r="Q6" s="10" t="s">
        <v>18</v>
      </c>
    </row>
    <row r="7" spans="1:19" s="90" customFormat="1" x14ac:dyDescent="0.25">
      <c r="A7" s="98" t="s">
        <v>19</v>
      </c>
      <c r="B7" s="97"/>
      <c r="C7" s="96"/>
      <c r="D7" s="96"/>
      <c r="E7" s="96"/>
      <c r="F7" s="96"/>
      <c r="G7" s="96"/>
      <c r="H7" s="96"/>
      <c r="I7" s="96"/>
      <c r="J7" s="97"/>
      <c r="K7" s="97"/>
      <c r="L7" s="97"/>
      <c r="M7" s="97"/>
      <c r="N7" s="97"/>
      <c r="O7" s="97"/>
      <c r="P7" s="96"/>
      <c r="Q7" s="96"/>
      <c r="R7" s="12"/>
    </row>
    <row r="8" spans="1:19" x14ac:dyDescent="0.25">
      <c r="A8" s="99" t="s">
        <v>20</v>
      </c>
      <c r="B8" s="15">
        <v>4561</v>
      </c>
      <c r="C8" s="16">
        <v>15</v>
      </c>
      <c r="D8" s="16" t="s">
        <v>92</v>
      </c>
      <c r="E8" s="16">
        <v>10</v>
      </c>
      <c r="F8" s="16">
        <v>42</v>
      </c>
      <c r="G8" s="16">
        <v>47</v>
      </c>
      <c r="H8" s="16">
        <v>129</v>
      </c>
      <c r="I8" s="16">
        <v>695</v>
      </c>
      <c r="J8" s="15">
        <v>1600</v>
      </c>
      <c r="K8" s="15">
        <v>1572</v>
      </c>
      <c r="L8" s="16">
        <v>63</v>
      </c>
      <c r="M8" s="16">
        <v>142</v>
      </c>
      <c r="N8" s="16">
        <v>223</v>
      </c>
      <c r="O8" s="16">
        <v>24</v>
      </c>
      <c r="P8" s="16" t="s">
        <v>92</v>
      </c>
      <c r="Q8" s="16" t="s">
        <v>92</v>
      </c>
      <c r="R8" s="12"/>
      <c r="S8" s="13"/>
    </row>
    <row r="9" spans="1:19" x14ac:dyDescent="0.25">
      <c r="A9" s="99" t="s">
        <v>21</v>
      </c>
      <c r="B9" s="15">
        <v>3297</v>
      </c>
      <c r="C9" s="16">
        <v>5</v>
      </c>
      <c r="D9" s="16">
        <v>19</v>
      </c>
      <c r="E9" s="16">
        <v>21</v>
      </c>
      <c r="F9" s="16">
        <v>23</v>
      </c>
      <c r="G9" s="16">
        <v>20</v>
      </c>
      <c r="H9" s="16">
        <v>64</v>
      </c>
      <c r="I9" s="16">
        <v>158</v>
      </c>
      <c r="J9" s="15">
        <v>1044</v>
      </c>
      <c r="K9" s="16">
        <v>909</v>
      </c>
      <c r="L9" s="16">
        <v>114</v>
      </c>
      <c r="M9" s="16">
        <v>171</v>
      </c>
      <c r="N9" s="16">
        <v>570</v>
      </c>
      <c r="O9" s="16">
        <v>153</v>
      </c>
      <c r="P9" s="16">
        <v>8</v>
      </c>
      <c r="Q9" s="16">
        <v>17</v>
      </c>
      <c r="R9" s="12"/>
      <c r="S9" s="13"/>
    </row>
    <row r="10" spans="1:19" x14ac:dyDescent="0.25">
      <c r="A10" s="99" t="s">
        <v>22</v>
      </c>
      <c r="B10" s="15">
        <v>2850</v>
      </c>
      <c r="C10" s="16">
        <v>6</v>
      </c>
      <c r="D10" s="16">
        <v>10</v>
      </c>
      <c r="E10" s="16">
        <v>14</v>
      </c>
      <c r="F10" s="16">
        <v>15</v>
      </c>
      <c r="G10" s="16">
        <v>21</v>
      </c>
      <c r="H10" s="16">
        <v>34</v>
      </c>
      <c r="I10" s="16">
        <v>124</v>
      </c>
      <c r="J10" s="16">
        <v>896</v>
      </c>
      <c r="K10" s="16">
        <v>623</v>
      </c>
      <c r="L10" s="16">
        <v>134</v>
      </c>
      <c r="M10" s="16">
        <v>207</v>
      </c>
      <c r="N10" s="16">
        <v>528</v>
      </c>
      <c r="O10" s="16">
        <v>194</v>
      </c>
      <c r="P10" s="16">
        <v>19</v>
      </c>
      <c r="Q10" s="16">
        <v>26</v>
      </c>
      <c r="R10" s="12"/>
      <c r="S10" s="13"/>
    </row>
    <row r="11" spans="1:19" x14ac:dyDescent="0.25">
      <c r="A11" s="99" t="s">
        <v>23</v>
      </c>
      <c r="B11" s="15">
        <v>2736</v>
      </c>
      <c r="C11" s="16">
        <v>4</v>
      </c>
      <c r="D11" s="16">
        <v>2</v>
      </c>
      <c r="E11" s="16">
        <v>25</v>
      </c>
      <c r="F11" s="16">
        <v>22</v>
      </c>
      <c r="G11" s="16">
        <v>32</v>
      </c>
      <c r="H11" s="16">
        <v>45</v>
      </c>
      <c r="I11" s="16">
        <v>122</v>
      </c>
      <c r="J11" s="16">
        <v>854</v>
      </c>
      <c r="K11" s="16">
        <v>568</v>
      </c>
      <c r="L11" s="16">
        <v>105</v>
      </c>
      <c r="M11" s="16">
        <v>206</v>
      </c>
      <c r="N11" s="16">
        <v>467</v>
      </c>
      <c r="O11" s="16">
        <v>239</v>
      </c>
      <c r="P11" s="16">
        <v>26</v>
      </c>
      <c r="Q11" s="16">
        <v>19</v>
      </c>
      <c r="R11" s="12"/>
      <c r="S11" s="13"/>
    </row>
    <row r="12" spans="1:19" x14ac:dyDescent="0.25">
      <c r="A12" s="99" t="s">
        <v>24</v>
      </c>
      <c r="B12" s="15">
        <v>2564</v>
      </c>
      <c r="C12" s="16">
        <v>5</v>
      </c>
      <c r="D12" s="16">
        <v>9</v>
      </c>
      <c r="E12" s="16">
        <v>16</v>
      </c>
      <c r="F12" s="16">
        <v>29</v>
      </c>
      <c r="G12" s="16">
        <v>28</v>
      </c>
      <c r="H12" s="16">
        <v>64</v>
      </c>
      <c r="I12" s="16">
        <v>106</v>
      </c>
      <c r="J12" s="16">
        <v>819</v>
      </c>
      <c r="K12" s="16">
        <v>492</v>
      </c>
      <c r="L12" s="16">
        <v>132</v>
      </c>
      <c r="M12" s="16">
        <v>148</v>
      </c>
      <c r="N12" s="16">
        <v>404</v>
      </c>
      <c r="O12" s="16">
        <v>255</v>
      </c>
      <c r="P12" s="16">
        <v>33</v>
      </c>
      <c r="Q12" s="16">
        <v>22</v>
      </c>
      <c r="R12" s="12"/>
      <c r="S12" s="13"/>
    </row>
    <row r="13" spans="1:19" x14ac:dyDescent="0.25">
      <c r="A13" s="99" t="s">
        <v>25</v>
      </c>
      <c r="B13" s="15">
        <v>2638</v>
      </c>
      <c r="C13" s="16">
        <v>10</v>
      </c>
      <c r="D13" s="16">
        <v>11</v>
      </c>
      <c r="E13" s="16">
        <v>8</v>
      </c>
      <c r="F13" s="16">
        <v>40</v>
      </c>
      <c r="G13" s="16">
        <v>30</v>
      </c>
      <c r="H13" s="16">
        <v>49</v>
      </c>
      <c r="I13" s="16">
        <v>141</v>
      </c>
      <c r="J13" s="16">
        <v>875</v>
      </c>
      <c r="K13" s="16">
        <v>542</v>
      </c>
      <c r="L13" s="16">
        <v>105</v>
      </c>
      <c r="M13" s="16">
        <v>168</v>
      </c>
      <c r="N13" s="16">
        <v>409</v>
      </c>
      <c r="O13" s="16">
        <v>189</v>
      </c>
      <c r="P13" s="16">
        <v>34</v>
      </c>
      <c r="Q13" s="16">
        <v>27</v>
      </c>
      <c r="R13" s="12"/>
      <c r="S13" s="13"/>
    </row>
    <row r="14" spans="1:19" x14ac:dyDescent="0.25">
      <c r="A14" s="99" t="s">
        <v>26</v>
      </c>
      <c r="B14" s="15">
        <v>2746</v>
      </c>
      <c r="C14" s="16">
        <v>4</v>
      </c>
      <c r="D14" s="16">
        <v>5</v>
      </c>
      <c r="E14" s="16">
        <v>17</v>
      </c>
      <c r="F14" s="16">
        <v>21</v>
      </c>
      <c r="G14" s="16">
        <v>22</v>
      </c>
      <c r="H14" s="16">
        <v>56</v>
      </c>
      <c r="I14" s="16">
        <v>175</v>
      </c>
      <c r="J14" s="15">
        <v>1032</v>
      </c>
      <c r="K14" s="16">
        <v>518</v>
      </c>
      <c r="L14" s="16">
        <v>126</v>
      </c>
      <c r="M14" s="16">
        <v>153</v>
      </c>
      <c r="N14" s="16">
        <v>409</v>
      </c>
      <c r="O14" s="16">
        <v>158</v>
      </c>
      <c r="P14" s="16">
        <v>20</v>
      </c>
      <c r="Q14" s="16">
        <v>27</v>
      </c>
      <c r="R14" s="12"/>
      <c r="S14" s="13"/>
    </row>
    <row r="15" spans="1:19" x14ac:dyDescent="0.25">
      <c r="A15" s="99" t="s">
        <v>27</v>
      </c>
      <c r="B15" s="15">
        <v>2621</v>
      </c>
      <c r="C15" s="16">
        <v>5</v>
      </c>
      <c r="D15" s="16">
        <v>9</v>
      </c>
      <c r="E15" s="16">
        <v>22</v>
      </c>
      <c r="F15" s="16">
        <v>46</v>
      </c>
      <c r="G15" s="16">
        <v>35</v>
      </c>
      <c r="H15" s="16">
        <v>73</v>
      </c>
      <c r="I15" s="16">
        <v>168</v>
      </c>
      <c r="J15" s="16">
        <v>937</v>
      </c>
      <c r="K15" s="16">
        <v>557</v>
      </c>
      <c r="L15" s="16">
        <v>84</v>
      </c>
      <c r="M15" s="16">
        <v>123</v>
      </c>
      <c r="N15" s="16">
        <v>360</v>
      </c>
      <c r="O15" s="16">
        <v>171</v>
      </c>
      <c r="P15" s="16">
        <v>15</v>
      </c>
      <c r="Q15" s="16">
        <v>18</v>
      </c>
      <c r="R15" s="12"/>
      <c r="S15" s="13"/>
    </row>
    <row r="16" spans="1:19" x14ac:dyDescent="0.25">
      <c r="A16" s="99" t="s">
        <v>28</v>
      </c>
      <c r="B16" s="15">
        <v>2181</v>
      </c>
      <c r="C16" s="16">
        <v>7</v>
      </c>
      <c r="D16" s="16">
        <v>19</v>
      </c>
      <c r="E16" s="16">
        <v>24</v>
      </c>
      <c r="F16" s="16">
        <v>27</v>
      </c>
      <c r="G16" s="16">
        <v>31</v>
      </c>
      <c r="H16" s="16">
        <v>58</v>
      </c>
      <c r="I16" s="16">
        <v>151</v>
      </c>
      <c r="J16" s="16">
        <v>736</v>
      </c>
      <c r="K16" s="16">
        <v>476</v>
      </c>
      <c r="L16" s="16">
        <v>84</v>
      </c>
      <c r="M16" s="16">
        <v>110</v>
      </c>
      <c r="N16" s="16">
        <v>289</v>
      </c>
      <c r="O16" s="16">
        <v>125</v>
      </c>
      <c r="P16" s="16">
        <v>13</v>
      </c>
      <c r="Q16" s="16">
        <v>31</v>
      </c>
      <c r="R16" s="12"/>
      <c r="S16" s="13"/>
    </row>
    <row r="17" spans="1:19" x14ac:dyDescent="0.25">
      <c r="A17" s="99" t="s">
        <v>29</v>
      </c>
      <c r="B17" s="15">
        <v>1631</v>
      </c>
      <c r="C17" s="16">
        <v>6</v>
      </c>
      <c r="D17" s="16">
        <v>14</v>
      </c>
      <c r="E17" s="16">
        <v>30</v>
      </c>
      <c r="F17" s="16">
        <v>53</v>
      </c>
      <c r="G17" s="16">
        <v>31</v>
      </c>
      <c r="H17" s="16">
        <v>46</v>
      </c>
      <c r="I17" s="16">
        <v>94</v>
      </c>
      <c r="J17" s="16">
        <v>575</v>
      </c>
      <c r="K17" s="16">
        <v>285</v>
      </c>
      <c r="L17" s="16">
        <v>71</v>
      </c>
      <c r="M17" s="16">
        <v>80</v>
      </c>
      <c r="N17" s="16">
        <v>177</v>
      </c>
      <c r="O17" s="16">
        <v>127</v>
      </c>
      <c r="P17" s="16">
        <v>13</v>
      </c>
      <c r="Q17" s="16">
        <v>30</v>
      </c>
      <c r="R17" s="12"/>
      <c r="S17" s="13"/>
    </row>
    <row r="18" spans="1:19" x14ac:dyDescent="0.25">
      <c r="A18" s="99" t="s">
        <v>30</v>
      </c>
      <c r="B18" s="15">
        <v>1050</v>
      </c>
      <c r="C18" s="16">
        <v>7</v>
      </c>
      <c r="D18" s="16">
        <v>12</v>
      </c>
      <c r="E18" s="16">
        <v>29</v>
      </c>
      <c r="F18" s="16">
        <v>38</v>
      </c>
      <c r="G18" s="16">
        <v>17</v>
      </c>
      <c r="H18" s="16">
        <v>60</v>
      </c>
      <c r="I18" s="16">
        <v>86</v>
      </c>
      <c r="J18" s="16">
        <v>365</v>
      </c>
      <c r="K18" s="16">
        <v>177</v>
      </c>
      <c r="L18" s="16">
        <v>42</v>
      </c>
      <c r="M18" s="16">
        <v>39</v>
      </c>
      <c r="N18" s="16">
        <v>109</v>
      </c>
      <c r="O18" s="16">
        <v>61</v>
      </c>
      <c r="P18" s="16">
        <v>7</v>
      </c>
      <c r="Q18" s="16">
        <v>2</v>
      </c>
      <c r="R18" s="12"/>
      <c r="S18" s="13"/>
    </row>
    <row r="19" spans="1:19" x14ac:dyDescent="0.25">
      <c r="A19" s="99" t="s">
        <v>31</v>
      </c>
      <c r="B19" s="15">
        <v>1663</v>
      </c>
      <c r="C19" s="16">
        <v>7</v>
      </c>
      <c r="D19" s="16">
        <v>49</v>
      </c>
      <c r="E19" s="16">
        <v>61</v>
      </c>
      <c r="F19" s="16">
        <v>118</v>
      </c>
      <c r="G19" s="16">
        <v>53</v>
      </c>
      <c r="H19" s="16">
        <v>96</v>
      </c>
      <c r="I19" s="16">
        <v>130</v>
      </c>
      <c r="J19" s="16">
        <v>587</v>
      </c>
      <c r="K19" s="16">
        <v>222</v>
      </c>
      <c r="L19" s="16">
        <v>28</v>
      </c>
      <c r="M19" s="16">
        <v>59</v>
      </c>
      <c r="N19" s="16">
        <v>131</v>
      </c>
      <c r="O19" s="16">
        <v>93</v>
      </c>
      <c r="P19" s="16">
        <v>12</v>
      </c>
      <c r="Q19" s="16">
        <v>17</v>
      </c>
      <c r="R19" s="12"/>
      <c r="S19" s="13"/>
    </row>
    <row r="20" spans="1:19" s="2" customFormat="1" x14ac:dyDescent="0.25">
      <c r="A20" s="181" t="s">
        <v>4</v>
      </c>
      <c r="B20" s="176">
        <v>30538</v>
      </c>
      <c r="C20" s="176">
        <v>30538</v>
      </c>
      <c r="D20" s="176">
        <v>159</v>
      </c>
      <c r="E20" s="176">
        <v>277</v>
      </c>
      <c r="F20" s="176">
        <v>474</v>
      </c>
      <c r="G20" s="176">
        <v>367</v>
      </c>
      <c r="H20" s="176">
        <v>774</v>
      </c>
      <c r="I20" s="176">
        <v>2150</v>
      </c>
      <c r="J20" s="176">
        <v>10320</v>
      </c>
      <c r="K20" s="176">
        <v>6941</v>
      </c>
      <c r="L20" s="176">
        <v>1088</v>
      </c>
      <c r="M20" s="176">
        <v>1606</v>
      </c>
      <c r="N20" s="176">
        <v>4076</v>
      </c>
      <c r="O20" s="176">
        <v>1789</v>
      </c>
      <c r="P20" s="176">
        <v>200</v>
      </c>
      <c r="Q20" s="176">
        <v>236</v>
      </c>
      <c r="R20" s="173"/>
      <c r="S20" s="174"/>
    </row>
    <row r="21" spans="1:19" x14ac:dyDescent="0.25">
      <c r="A21" s="100" t="s">
        <v>32</v>
      </c>
      <c r="B21" s="108"/>
      <c r="C21" s="109"/>
      <c r="D21" s="109"/>
      <c r="E21" s="109"/>
      <c r="F21" s="109"/>
      <c r="G21" s="109"/>
      <c r="H21" s="109"/>
      <c r="I21" s="109"/>
      <c r="J21" s="109"/>
      <c r="K21" s="109"/>
      <c r="L21" s="109"/>
      <c r="M21" s="109"/>
      <c r="N21" s="109"/>
      <c r="O21" s="109"/>
      <c r="P21" s="109"/>
      <c r="Q21" s="109"/>
      <c r="R21" s="12"/>
      <c r="S21" s="13"/>
    </row>
    <row r="22" spans="1:19" x14ac:dyDescent="0.25">
      <c r="A22" s="99" t="s">
        <v>20</v>
      </c>
      <c r="B22" s="15">
        <v>2252</v>
      </c>
      <c r="C22" s="16">
        <v>9</v>
      </c>
      <c r="D22" s="16" t="s">
        <v>92</v>
      </c>
      <c r="E22" s="16">
        <v>7</v>
      </c>
      <c r="F22" s="16">
        <v>20</v>
      </c>
      <c r="G22" s="16">
        <v>18</v>
      </c>
      <c r="H22" s="16">
        <v>80</v>
      </c>
      <c r="I22" s="16">
        <v>367</v>
      </c>
      <c r="J22" s="16">
        <v>827</v>
      </c>
      <c r="K22" s="16">
        <v>745</v>
      </c>
      <c r="L22" s="16">
        <v>29</v>
      </c>
      <c r="M22" s="16">
        <v>52</v>
      </c>
      <c r="N22" s="16">
        <v>93</v>
      </c>
      <c r="O22" s="16">
        <v>4</v>
      </c>
      <c r="P22" s="16" t="s">
        <v>92</v>
      </c>
      <c r="Q22" s="16" t="s">
        <v>92</v>
      </c>
      <c r="R22" s="12"/>
      <c r="S22" s="13"/>
    </row>
    <row r="23" spans="1:19" x14ac:dyDescent="0.25">
      <c r="A23" s="99" t="s">
        <v>21</v>
      </c>
      <c r="B23" s="15">
        <v>1581</v>
      </c>
      <c r="C23" s="16">
        <v>2</v>
      </c>
      <c r="D23" s="16">
        <v>10</v>
      </c>
      <c r="E23" s="16">
        <v>14</v>
      </c>
      <c r="F23" s="16">
        <v>6</v>
      </c>
      <c r="G23" s="16">
        <v>12</v>
      </c>
      <c r="H23" s="16">
        <v>32</v>
      </c>
      <c r="I23" s="16">
        <v>69</v>
      </c>
      <c r="J23" s="16">
        <v>603</v>
      </c>
      <c r="K23" s="16">
        <v>394</v>
      </c>
      <c r="L23" s="16">
        <v>44</v>
      </c>
      <c r="M23" s="16">
        <v>76</v>
      </c>
      <c r="N23" s="16">
        <v>254</v>
      </c>
      <c r="O23" s="16">
        <v>54</v>
      </c>
      <c r="P23" s="16">
        <v>4</v>
      </c>
      <c r="Q23" s="16">
        <v>8</v>
      </c>
      <c r="R23" s="12"/>
      <c r="S23" s="13"/>
    </row>
    <row r="24" spans="1:19" x14ac:dyDescent="0.25">
      <c r="A24" s="99" t="s">
        <v>22</v>
      </c>
      <c r="B24" s="15">
        <v>1309</v>
      </c>
      <c r="C24" s="16" t="s">
        <v>92</v>
      </c>
      <c r="D24" s="16">
        <v>6</v>
      </c>
      <c r="E24" s="16">
        <v>11</v>
      </c>
      <c r="F24" s="16">
        <v>3</v>
      </c>
      <c r="G24" s="16">
        <v>16</v>
      </c>
      <c r="H24" s="16">
        <v>16</v>
      </c>
      <c r="I24" s="16">
        <v>66</v>
      </c>
      <c r="J24" s="16">
        <v>451</v>
      </c>
      <c r="K24" s="16">
        <v>296</v>
      </c>
      <c r="L24" s="16">
        <v>52</v>
      </c>
      <c r="M24" s="16">
        <v>58</v>
      </c>
      <c r="N24" s="16">
        <v>264</v>
      </c>
      <c r="O24" s="16">
        <v>51</v>
      </c>
      <c r="P24" s="16">
        <v>6</v>
      </c>
      <c r="Q24" s="16">
        <v>12</v>
      </c>
      <c r="R24" s="12"/>
      <c r="S24" s="13"/>
    </row>
    <row r="25" spans="1:19" x14ac:dyDescent="0.25">
      <c r="A25" s="99" t="s">
        <v>23</v>
      </c>
      <c r="B25" s="15">
        <v>1241</v>
      </c>
      <c r="C25" s="16">
        <v>2</v>
      </c>
      <c r="D25" s="16" t="s">
        <v>92</v>
      </c>
      <c r="E25" s="16">
        <v>14</v>
      </c>
      <c r="F25" s="16">
        <v>5</v>
      </c>
      <c r="G25" s="16">
        <v>15</v>
      </c>
      <c r="H25" s="16">
        <v>29</v>
      </c>
      <c r="I25" s="16">
        <v>54</v>
      </c>
      <c r="J25" s="16">
        <v>489</v>
      </c>
      <c r="K25" s="16">
        <v>232</v>
      </c>
      <c r="L25" s="16">
        <v>35</v>
      </c>
      <c r="M25" s="16">
        <v>82</v>
      </c>
      <c r="N25" s="16">
        <v>190</v>
      </c>
      <c r="O25" s="16">
        <v>83</v>
      </c>
      <c r="P25" s="16">
        <v>3</v>
      </c>
      <c r="Q25" s="16">
        <v>10</v>
      </c>
      <c r="R25" s="12"/>
      <c r="S25" s="13"/>
    </row>
    <row r="26" spans="1:19" x14ac:dyDescent="0.25">
      <c r="A26" s="99" t="s">
        <v>24</v>
      </c>
      <c r="B26" s="15">
        <v>1157</v>
      </c>
      <c r="C26" s="16">
        <v>3</v>
      </c>
      <c r="D26" s="16">
        <v>4</v>
      </c>
      <c r="E26" s="16">
        <v>8</v>
      </c>
      <c r="F26" s="16">
        <v>13</v>
      </c>
      <c r="G26" s="16">
        <v>7</v>
      </c>
      <c r="H26" s="16">
        <v>28</v>
      </c>
      <c r="I26" s="16">
        <v>65</v>
      </c>
      <c r="J26" s="16">
        <v>419</v>
      </c>
      <c r="K26" s="16">
        <v>219</v>
      </c>
      <c r="L26" s="16">
        <v>63</v>
      </c>
      <c r="M26" s="16">
        <v>51</v>
      </c>
      <c r="N26" s="16">
        <v>154</v>
      </c>
      <c r="O26" s="16">
        <v>102</v>
      </c>
      <c r="P26" s="16">
        <v>14</v>
      </c>
      <c r="Q26" s="16">
        <v>7</v>
      </c>
      <c r="R26" s="12"/>
      <c r="S26" s="13"/>
    </row>
    <row r="27" spans="1:19" x14ac:dyDescent="0.25">
      <c r="A27" s="99" t="s">
        <v>25</v>
      </c>
      <c r="B27" s="15">
        <v>1196</v>
      </c>
      <c r="C27" s="16">
        <v>4</v>
      </c>
      <c r="D27" s="16">
        <v>10</v>
      </c>
      <c r="E27" s="16">
        <v>3</v>
      </c>
      <c r="F27" s="16">
        <v>16</v>
      </c>
      <c r="G27" s="16">
        <v>13</v>
      </c>
      <c r="H27" s="16">
        <v>26</v>
      </c>
      <c r="I27" s="16">
        <v>70</v>
      </c>
      <c r="J27" s="16">
        <v>444</v>
      </c>
      <c r="K27" s="16">
        <v>240</v>
      </c>
      <c r="L27" s="16">
        <v>34</v>
      </c>
      <c r="M27" s="16">
        <v>48</v>
      </c>
      <c r="N27" s="16">
        <v>182</v>
      </c>
      <c r="O27" s="16">
        <v>86</v>
      </c>
      <c r="P27" s="16">
        <v>7</v>
      </c>
      <c r="Q27" s="16">
        <v>14</v>
      </c>
      <c r="R27" s="12"/>
      <c r="S27" s="13"/>
    </row>
    <row r="28" spans="1:19" x14ac:dyDescent="0.25">
      <c r="A28" s="99" t="s">
        <v>26</v>
      </c>
      <c r="B28" s="15">
        <v>1254</v>
      </c>
      <c r="C28" s="16">
        <v>3</v>
      </c>
      <c r="D28" s="16">
        <v>3</v>
      </c>
      <c r="E28" s="16">
        <v>8</v>
      </c>
      <c r="F28" s="16">
        <v>7</v>
      </c>
      <c r="G28" s="16">
        <v>14</v>
      </c>
      <c r="H28" s="16">
        <v>38</v>
      </c>
      <c r="I28" s="16">
        <v>82</v>
      </c>
      <c r="J28" s="16">
        <v>519</v>
      </c>
      <c r="K28" s="16">
        <v>223</v>
      </c>
      <c r="L28" s="16">
        <v>47</v>
      </c>
      <c r="M28" s="16">
        <v>48</v>
      </c>
      <c r="N28" s="16">
        <v>169</v>
      </c>
      <c r="O28" s="16">
        <v>69</v>
      </c>
      <c r="P28" s="16">
        <v>10</v>
      </c>
      <c r="Q28" s="16">
        <v>14</v>
      </c>
      <c r="R28" s="12"/>
      <c r="S28" s="13"/>
    </row>
    <row r="29" spans="1:19" x14ac:dyDescent="0.25">
      <c r="A29" s="99" t="s">
        <v>27</v>
      </c>
      <c r="B29" s="15">
        <v>1220</v>
      </c>
      <c r="C29" s="16">
        <v>1</v>
      </c>
      <c r="D29" s="16">
        <v>5</v>
      </c>
      <c r="E29" s="16">
        <v>11</v>
      </c>
      <c r="F29" s="16">
        <v>22</v>
      </c>
      <c r="G29" s="16">
        <v>19</v>
      </c>
      <c r="H29" s="16">
        <v>31</v>
      </c>
      <c r="I29" s="16">
        <v>104</v>
      </c>
      <c r="J29" s="16">
        <v>465</v>
      </c>
      <c r="K29" s="16">
        <v>231</v>
      </c>
      <c r="L29" s="16">
        <v>44</v>
      </c>
      <c r="M29" s="16">
        <v>48</v>
      </c>
      <c r="N29" s="16">
        <v>160</v>
      </c>
      <c r="O29" s="16">
        <v>68</v>
      </c>
      <c r="P29" s="16">
        <v>5</v>
      </c>
      <c r="Q29" s="16">
        <v>6</v>
      </c>
      <c r="R29" s="12"/>
      <c r="S29" s="13"/>
    </row>
    <row r="30" spans="1:19" x14ac:dyDescent="0.25">
      <c r="A30" s="99" t="s">
        <v>28</v>
      </c>
      <c r="B30" s="16">
        <v>947</v>
      </c>
      <c r="C30" s="16">
        <v>4</v>
      </c>
      <c r="D30" s="16">
        <v>6</v>
      </c>
      <c r="E30" s="16">
        <v>8</v>
      </c>
      <c r="F30" s="16">
        <v>10</v>
      </c>
      <c r="G30" s="16">
        <v>8</v>
      </c>
      <c r="H30" s="16">
        <v>28</v>
      </c>
      <c r="I30" s="16">
        <v>90</v>
      </c>
      <c r="J30" s="16">
        <v>311</v>
      </c>
      <c r="K30" s="16">
        <v>211</v>
      </c>
      <c r="L30" s="16">
        <v>43</v>
      </c>
      <c r="M30" s="16">
        <v>36</v>
      </c>
      <c r="N30" s="16">
        <v>109</v>
      </c>
      <c r="O30" s="16">
        <v>55</v>
      </c>
      <c r="P30" s="16">
        <v>7</v>
      </c>
      <c r="Q30" s="16">
        <v>20</v>
      </c>
      <c r="R30" s="12"/>
      <c r="S30" s="13"/>
    </row>
    <row r="31" spans="1:19" x14ac:dyDescent="0.25">
      <c r="A31" s="99" t="s">
        <v>29</v>
      </c>
      <c r="B31" s="16">
        <v>675</v>
      </c>
      <c r="C31" s="16">
        <v>2</v>
      </c>
      <c r="D31" s="16">
        <v>4</v>
      </c>
      <c r="E31" s="16">
        <v>6</v>
      </c>
      <c r="F31" s="16">
        <v>30</v>
      </c>
      <c r="G31" s="16">
        <v>10</v>
      </c>
      <c r="H31" s="16">
        <v>20</v>
      </c>
      <c r="I31" s="16">
        <v>38</v>
      </c>
      <c r="J31" s="16">
        <v>238</v>
      </c>
      <c r="K31" s="16">
        <v>115</v>
      </c>
      <c r="L31" s="16">
        <v>30</v>
      </c>
      <c r="M31" s="16">
        <v>29</v>
      </c>
      <c r="N31" s="16">
        <v>93</v>
      </c>
      <c r="O31" s="16">
        <v>40</v>
      </c>
      <c r="P31" s="16">
        <v>6</v>
      </c>
      <c r="Q31" s="16">
        <v>14</v>
      </c>
      <c r="R31" s="12"/>
      <c r="S31" s="13"/>
    </row>
    <row r="32" spans="1:19" x14ac:dyDescent="0.25">
      <c r="A32" s="99" t="s">
        <v>30</v>
      </c>
      <c r="B32" s="16">
        <v>462</v>
      </c>
      <c r="C32" s="16">
        <v>2</v>
      </c>
      <c r="D32" s="16">
        <v>2</v>
      </c>
      <c r="E32" s="16">
        <v>15</v>
      </c>
      <c r="F32" s="16">
        <v>23</v>
      </c>
      <c r="G32" s="16">
        <v>8</v>
      </c>
      <c r="H32" s="16">
        <v>18</v>
      </c>
      <c r="I32" s="16">
        <v>45</v>
      </c>
      <c r="J32" s="16">
        <v>154</v>
      </c>
      <c r="K32" s="16">
        <v>85</v>
      </c>
      <c r="L32" s="16">
        <v>15</v>
      </c>
      <c r="M32" s="16">
        <v>9</v>
      </c>
      <c r="N32" s="16">
        <v>46</v>
      </c>
      <c r="O32" s="16">
        <v>30</v>
      </c>
      <c r="P32" s="16">
        <v>5</v>
      </c>
      <c r="Q32" s="16">
        <v>2</v>
      </c>
      <c r="R32" s="12"/>
      <c r="S32" s="13"/>
    </row>
    <row r="33" spans="1:19" x14ac:dyDescent="0.25">
      <c r="A33" s="99" t="s">
        <v>31</v>
      </c>
      <c r="B33" s="16">
        <v>611</v>
      </c>
      <c r="C33" s="16">
        <v>2</v>
      </c>
      <c r="D33" s="16">
        <v>29</v>
      </c>
      <c r="E33" s="16">
        <v>35</v>
      </c>
      <c r="F33" s="16">
        <v>35</v>
      </c>
      <c r="G33" s="16">
        <v>13</v>
      </c>
      <c r="H33" s="16">
        <v>42</v>
      </c>
      <c r="I33" s="16">
        <v>50</v>
      </c>
      <c r="J33" s="16">
        <v>219</v>
      </c>
      <c r="K33" s="16">
        <v>63</v>
      </c>
      <c r="L33" s="16">
        <v>5</v>
      </c>
      <c r="M33" s="16">
        <v>25</v>
      </c>
      <c r="N33" s="16">
        <v>39</v>
      </c>
      <c r="O33" s="16">
        <v>37</v>
      </c>
      <c r="P33" s="16">
        <v>6</v>
      </c>
      <c r="Q33" s="16">
        <v>9</v>
      </c>
      <c r="R33" s="12"/>
      <c r="S33" s="13"/>
    </row>
    <row r="34" spans="1:19" s="2" customFormat="1" x14ac:dyDescent="0.25">
      <c r="A34" s="181" t="s">
        <v>4</v>
      </c>
      <c r="B34" s="176">
        <v>13905</v>
      </c>
      <c r="C34" s="176">
        <v>34</v>
      </c>
      <c r="D34" s="176">
        <v>79</v>
      </c>
      <c r="E34" s="176">
        <v>140</v>
      </c>
      <c r="F34" s="176">
        <v>190</v>
      </c>
      <c r="G34" s="176">
        <v>153</v>
      </c>
      <c r="H34" s="176">
        <v>388</v>
      </c>
      <c r="I34" s="176">
        <v>1100</v>
      </c>
      <c r="J34" s="176">
        <v>5139</v>
      </c>
      <c r="K34" s="176">
        <v>3054</v>
      </c>
      <c r="L34" s="176">
        <v>441</v>
      </c>
      <c r="M34" s="176">
        <v>562</v>
      </c>
      <c r="N34" s="176">
        <v>1753</v>
      </c>
      <c r="O34" s="176">
        <v>679</v>
      </c>
      <c r="P34" s="176">
        <v>73</v>
      </c>
      <c r="Q34" s="176">
        <v>116</v>
      </c>
      <c r="R34" s="173"/>
      <c r="S34" s="174"/>
    </row>
    <row r="35" spans="1:19" x14ac:dyDescent="0.25">
      <c r="A35" s="100" t="s">
        <v>33</v>
      </c>
      <c r="B35" s="109"/>
      <c r="C35" s="109"/>
      <c r="D35" s="109"/>
      <c r="E35" s="109"/>
      <c r="F35" s="109"/>
      <c r="G35" s="109"/>
      <c r="H35" s="109"/>
      <c r="I35" s="109"/>
      <c r="J35" s="109"/>
      <c r="K35" s="109"/>
      <c r="L35" s="109"/>
      <c r="M35" s="109"/>
      <c r="N35" s="109"/>
      <c r="O35" s="109"/>
      <c r="P35" s="109"/>
      <c r="Q35" s="109"/>
      <c r="R35" s="12"/>
    </row>
    <row r="36" spans="1:19" x14ac:dyDescent="0.25">
      <c r="A36" s="99" t="s">
        <v>20</v>
      </c>
      <c r="B36" s="15">
        <v>2310</v>
      </c>
      <c r="C36" s="16">
        <v>6</v>
      </c>
      <c r="D36" s="16" t="s">
        <v>92</v>
      </c>
      <c r="E36" s="16">
        <v>3</v>
      </c>
      <c r="F36" s="16">
        <v>22</v>
      </c>
      <c r="G36" s="16">
        <v>29</v>
      </c>
      <c r="H36" s="16">
        <v>49</v>
      </c>
      <c r="I36" s="16">
        <v>328</v>
      </c>
      <c r="J36" s="16">
        <v>773</v>
      </c>
      <c r="K36" s="16">
        <v>827</v>
      </c>
      <c r="L36" s="16">
        <v>34</v>
      </c>
      <c r="M36" s="16">
        <v>90</v>
      </c>
      <c r="N36" s="16">
        <v>130</v>
      </c>
      <c r="O36" s="16">
        <v>20</v>
      </c>
      <c r="P36" s="16" t="s">
        <v>92</v>
      </c>
      <c r="Q36" s="16" t="s">
        <v>92</v>
      </c>
      <c r="R36" s="12"/>
      <c r="S36" s="13"/>
    </row>
    <row r="37" spans="1:19" x14ac:dyDescent="0.25">
      <c r="A37" s="99" t="s">
        <v>21</v>
      </c>
      <c r="B37" s="15">
        <v>1716</v>
      </c>
      <c r="C37" s="16">
        <v>4</v>
      </c>
      <c r="D37" s="16">
        <v>8</v>
      </c>
      <c r="E37" s="16">
        <v>6</v>
      </c>
      <c r="F37" s="16">
        <v>17</v>
      </c>
      <c r="G37" s="16">
        <v>8</v>
      </c>
      <c r="H37" s="16">
        <v>32</v>
      </c>
      <c r="I37" s="16">
        <v>90</v>
      </c>
      <c r="J37" s="16">
        <v>441</v>
      </c>
      <c r="K37" s="16">
        <v>515</v>
      </c>
      <c r="L37" s="16">
        <v>71</v>
      </c>
      <c r="M37" s="16">
        <v>94</v>
      </c>
      <c r="N37" s="16">
        <v>316</v>
      </c>
      <c r="O37" s="16">
        <v>99</v>
      </c>
      <c r="P37" s="16">
        <v>5</v>
      </c>
      <c r="Q37" s="16">
        <v>10</v>
      </c>
      <c r="R37" s="12"/>
      <c r="S37" s="13"/>
    </row>
    <row r="38" spans="1:19" x14ac:dyDescent="0.25">
      <c r="A38" s="99" t="s">
        <v>22</v>
      </c>
      <c r="B38" s="15">
        <v>1541</v>
      </c>
      <c r="C38" s="16">
        <v>6</v>
      </c>
      <c r="D38" s="16">
        <v>4</v>
      </c>
      <c r="E38" s="16">
        <v>3</v>
      </c>
      <c r="F38" s="16">
        <v>12</v>
      </c>
      <c r="G38" s="16">
        <v>5</v>
      </c>
      <c r="H38" s="16">
        <v>18</v>
      </c>
      <c r="I38" s="16">
        <v>58</v>
      </c>
      <c r="J38" s="16">
        <v>445</v>
      </c>
      <c r="K38" s="16">
        <v>327</v>
      </c>
      <c r="L38" s="16">
        <v>82</v>
      </c>
      <c r="M38" s="16">
        <v>148</v>
      </c>
      <c r="N38" s="16">
        <v>263</v>
      </c>
      <c r="O38" s="16">
        <v>143</v>
      </c>
      <c r="P38" s="16">
        <v>13</v>
      </c>
      <c r="Q38" s="16">
        <v>15</v>
      </c>
      <c r="R38" s="12"/>
      <c r="S38" s="13"/>
    </row>
    <row r="39" spans="1:19" x14ac:dyDescent="0.25">
      <c r="A39" s="99" t="s">
        <v>23</v>
      </c>
      <c r="B39" s="15">
        <v>1495</v>
      </c>
      <c r="C39" s="16">
        <v>2</v>
      </c>
      <c r="D39" s="16">
        <v>2</v>
      </c>
      <c r="E39" s="16">
        <v>11</v>
      </c>
      <c r="F39" s="16">
        <v>17</v>
      </c>
      <c r="G39" s="16">
        <v>18</v>
      </c>
      <c r="H39" s="16">
        <v>16</v>
      </c>
      <c r="I39" s="16">
        <v>68</v>
      </c>
      <c r="J39" s="16">
        <v>365</v>
      </c>
      <c r="K39" s="16">
        <v>336</v>
      </c>
      <c r="L39" s="16">
        <v>70</v>
      </c>
      <c r="M39" s="16">
        <v>125</v>
      </c>
      <c r="N39" s="16">
        <v>277</v>
      </c>
      <c r="O39" s="16">
        <v>157</v>
      </c>
      <c r="P39" s="16">
        <v>23</v>
      </c>
      <c r="Q39" s="16">
        <v>9</v>
      </c>
      <c r="R39" s="12"/>
      <c r="S39" s="13"/>
    </row>
    <row r="40" spans="1:19" x14ac:dyDescent="0.25">
      <c r="A40" s="99" t="s">
        <v>24</v>
      </c>
      <c r="B40" s="15">
        <v>1407</v>
      </c>
      <c r="C40" s="16">
        <v>2</v>
      </c>
      <c r="D40" s="16">
        <v>5</v>
      </c>
      <c r="E40" s="16">
        <v>8</v>
      </c>
      <c r="F40" s="16">
        <v>15</v>
      </c>
      <c r="G40" s="16">
        <v>21</v>
      </c>
      <c r="H40" s="16">
        <v>37</v>
      </c>
      <c r="I40" s="16">
        <v>42</v>
      </c>
      <c r="J40" s="16">
        <v>400</v>
      </c>
      <c r="K40" s="16">
        <v>273</v>
      </c>
      <c r="L40" s="16">
        <v>70</v>
      </c>
      <c r="M40" s="16">
        <v>98</v>
      </c>
      <c r="N40" s="16">
        <v>251</v>
      </c>
      <c r="O40" s="16">
        <v>153</v>
      </c>
      <c r="P40" s="16">
        <v>20</v>
      </c>
      <c r="Q40" s="16">
        <v>14</v>
      </c>
      <c r="R40" s="12"/>
      <c r="S40" s="13"/>
    </row>
    <row r="41" spans="1:19" x14ac:dyDescent="0.25">
      <c r="A41" s="99" t="s">
        <v>25</v>
      </c>
      <c r="B41" s="15">
        <v>1441</v>
      </c>
      <c r="C41" s="16">
        <v>5</v>
      </c>
      <c r="D41" s="16">
        <v>1</v>
      </c>
      <c r="E41" s="16">
        <v>5</v>
      </c>
      <c r="F41" s="16">
        <v>24</v>
      </c>
      <c r="G41" s="16">
        <v>18</v>
      </c>
      <c r="H41" s="16">
        <v>23</v>
      </c>
      <c r="I41" s="16">
        <v>71</v>
      </c>
      <c r="J41" s="16">
        <v>431</v>
      </c>
      <c r="K41" s="16">
        <v>302</v>
      </c>
      <c r="L41" s="16">
        <v>71</v>
      </c>
      <c r="M41" s="16">
        <v>121</v>
      </c>
      <c r="N41" s="16">
        <v>227</v>
      </c>
      <c r="O41" s="16">
        <v>102</v>
      </c>
      <c r="P41" s="16">
        <v>27</v>
      </c>
      <c r="Q41" s="16">
        <v>13</v>
      </c>
      <c r="R41" s="12"/>
      <c r="S41" s="13"/>
    </row>
    <row r="42" spans="1:19" x14ac:dyDescent="0.25">
      <c r="A42" s="99" t="s">
        <v>26</v>
      </c>
      <c r="B42" s="15">
        <v>1491</v>
      </c>
      <c r="C42" s="16">
        <v>1</v>
      </c>
      <c r="D42" s="16">
        <v>2</v>
      </c>
      <c r="E42" s="16">
        <v>9</v>
      </c>
      <c r="F42" s="16">
        <v>14</v>
      </c>
      <c r="G42" s="16">
        <v>9</v>
      </c>
      <c r="H42" s="16">
        <v>18</v>
      </c>
      <c r="I42" s="16">
        <v>93</v>
      </c>
      <c r="J42" s="16">
        <v>513</v>
      </c>
      <c r="K42" s="16">
        <v>295</v>
      </c>
      <c r="L42" s="16">
        <v>80</v>
      </c>
      <c r="M42" s="16">
        <v>106</v>
      </c>
      <c r="N42" s="16">
        <v>240</v>
      </c>
      <c r="O42" s="16">
        <v>89</v>
      </c>
      <c r="P42" s="16">
        <v>10</v>
      </c>
      <c r="Q42" s="16">
        <v>13</v>
      </c>
      <c r="R42" s="12"/>
      <c r="S42" s="13"/>
    </row>
    <row r="43" spans="1:19" x14ac:dyDescent="0.25">
      <c r="A43" s="99" t="s">
        <v>27</v>
      </c>
      <c r="B43" s="15">
        <v>1401</v>
      </c>
      <c r="C43" s="16">
        <v>3</v>
      </c>
      <c r="D43" s="16">
        <v>4</v>
      </c>
      <c r="E43" s="16">
        <v>11</v>
      </c>
      <c r="F43" s="16">
        <v>24</v>
      </c>
      <c r="G43" s="16">
        <v>17</v>
      </c>
      <c r="H43" s="16">
        <v>42</v>
      </c>
      <c r="I43" s="16">
        <v>64</v>
      </c>
      <c r="J43" s="16">
        <v>472</v>
      </c>
      <c r="K43" s="16">
        <v>326</v>
      </c>
      <c r="L43" s="16">
        <v>39</v>
      </c>
      <c r="M43" s="16">
        <v>74</v>
      </c>
      <c r="N43" s="16">
        <v>199</v>
      </c>
      <c r="O43" s="16">
        <v>103</v>
      </c>
      <c r="P43" s="16">
        <v>10</v>
      </c>
      <c r="Q43" s="16">
        <v>12</v>
      </c>
      <c r="R43" s="12"/>
      <c r="S43" s="13"/>
    </row>
    <row r="44" spans="1:19" x14ac:dyDescent="0.25">
      <c r="A44" s="99" t="s">
        <v>28</v>
      </c>
      <c r="B44" s="15">
        <v>1234</v>
      </c>
      <c r="C44" s="16">
        <v>3</v>
      </c>
      <c r="D44" s="16">
        <v>13</v>
      </c>
      <c r="E44" s="16">
        <v>16</v>
      </c>
      <c r="F44" s="16">
        <v>17</v>
      </c>
      <c r="G44" s="16">
        <v>24</v>
      </c>
      <c r="H44" s="16">
        <v>30</v>
      </c>
      <c r="I44" s="16">
        <v>61</v>
      </c>
      <c r="J44" s="16">
        <v>425</v>
      </c>
      <c r="K44" s="16">
        <v>265</v>
      </c>
      <c r="L44" s="16">
        <v>40</v>
      </c>
      <c r="M44" s="16">
        <v>74</v>
      </c>
      <c r="N44" s="16">
        <v>180</v>
      </c>
      <c r="O44" s="16">
        <v>70</v>
      </c>
      <c r="P44" s="16">
        <v>6</v>
      </c>
      <c r="Q44" s="16">
        <v>11</v>
      </c>
      <c r="R44" s="12"/>
      <c r="S44" s="13"/>
    </row>
    <row r="45" spans="1:19" x14ac:dyDescent="0.25">
      <c r="A45" s="99" t="s">
        <v>29</v>
      </c>
      <c r="B45" s="16">
        <v>956</v>
      </c>
      <c r="C45" s="16">
        <v>4</v>
      </c>
      <c r="D45" s="16">
        <v>10</v>
      </c>
      <c r="E45" s="16">
        <v>24</v>
      </c>
      <c r="F45" s="16">
        <v>23</v>
      </c>
      <c r="G45" s="16">
        <v>21</v>
      </c>
      <c r="H45" s="16">
        <v>26</v>
      </c>
      <c r="I45" s="16">
        <v>55</v>
      </c>
      <c r="J45" s="16">
        <v>337</v>
      </c>
      <c r="K45" s="16">
        <v>170</v>
      </c>
      <c r="L45" s="16">
        <v>41</v>
      </c>
      <c r="M45" s="16">
        <v>51</v>
      </c>
      <c r="N45" s="16">
        <v>84</v>
      </c>
      <c r="O45" s="16">
        <v>87</v>
      </c>
      <c r="P45" s="16">
        <v>7</v>
      </c>
      <c r="Q45" s="16">
        <v>17</v>
      </c>
      <c r="R45" s="12"/>
      <c r="S45" s="13"/>
    </row>
    <row r="46" spans="1:19" x14ac:dyDescent="0.25">
      <c r="A46" s="99" t="s">
        <v>30</v>
      </c>
      <c r="B46" s="16">
        <v>588</v>
      </c>
      <c r="C46" s="16">
        <v>5</v>
      </c>
      <c r="D46" s="16">
        <v>9</v>
      </c>
      <c r="E46" s="16">
        <v>14</v>
      </c>
      <c r="F46" s="16">
        <v>15</v>
      </c>
      <c r="G46" s="16">
        <v>9</v>
      </c>
      <c r="H46" s="16">
        <v>42</v>
      </c>
      <c r="I46" s="16">
        <v>40</v>
      </c>
      <c r="J46" s="16">
        <v>210</v>
      </c>
      <c r="K46" s="16">
        <v>92</v>
      </c>
      <c r="L46" s="16">
        <v>27</v>
      </c>
      <c r="M46" s="16">
        <v>30</v>
      </c>
      <c r="N46" s="16">
        <v>62</v>
      </c>
      <c r="O46" s="16">
        <v>31</v>
      </c>
      <c r="P46" s="16">
        <v>2</v>
      </c>
      <c r="Q46" s="16" t="s">
        <v>92</v>
      </c>
      <c r="R46" s="12"/>
      <c r="S46" s="13"/>
    </row>
    <row r="47" spans="1:19" x14ac:dyDescent="0.25">
      <c r="A47" s="101" t="s">
        <v>31</v>
      </c>
      <c r="B47" s="17">
        <v>1052</v>
      </c>
      <c r="C47" s="18">
        <v>5</v>
      </c>
      <c r="D47" s="18">
        <v>21</v>
      </c>
      <c r="E47" s="18">
        <v>25</v>
      </c>
      <c r="F47" s="18">
        <v>83</v>
      </c>
      <c r="G47" s="18">
        <v>39</v>
      </c>
      <c r="H47" s="18">
        <v>55</v>
      </c>
      <c r="I47" s="18">
        <v>80</v>
      </c>
      <c r="J47" s="18">
        <v>367</v>
      </c>
      <c r="K47" s="18">
        <v>159</v>
      </c>
      <c r="L47" s="18">
        <v>23</v>
      </c>
      <c r="M47" s="18">
        <v>33</v>
      </c>
      <c r="N47" s="18">
        <v>92</v>
      </c>
      <c r="O47" s="18">
        <v>56</v>
      </c>
      <c r="P47" s="18">
        <v>6</v>
      </c>
      <c r="Q47" s="18">
        <v>8</v>
      </c>
      <c r="R47" s="12"/>
      <c r="S47" s="13"/>
    </row>
    <row r="48" spans="1:19" s="2" customFormat="1" x14ac:dyDescent="0.25">
      <c r="A48" s="178" t="s">
        <v>4</v>
      </c>
      <c r="B48" s="179">
        <v>16632</v>
      </c>
      <c r="C48" s="179">
        <v>46</v>
      </c>
      <c r="D48" s="179">
        <v>79</v>
      </c>
      <c r="E48" s="179">
        <v>135</v>
      </c>
      <c r="F48" s="179">
        <v>283</v>
      </c>
      <c r="G48" s="179">
        <v>218</v>
      </c>
      <c r="H48" s="179">
        <v>388</v>
      </c>
      <c r="I48" s="179">
        <v>1050</v>
      </c>
      <c r="J48" s="179">
        <v>5179</v>
      </c>
      <c r="K48" s="179">
        <v>3887</v>
      </c>
      <c r="L48" s="179">
        <v>648</v>
      </c>
      <c r="M48" s="179">
        <v>1044</v>
      </c>
      <c r="N48" s="179">
        <v>2321</v>
      </c>
      <c r="O48" s="179">
        <v>1110</v>
      </c>
      <c r="P48" s="179">
        <v>129</v>
      </c>
      <c r="Q48" s="179">
        <v>122</v>
      </c>
      <c r="R48" s="177"/>
      <c r="S48" s="174"/>
    </row>
    <row r="49" spans="1:17" x14ac:dyDescent="0.25">
      <c r="A49" s="6" t="s">
        <v>34</v>
      </c>
      <c r="B49" s="102"/>
      <c r="C49" s="92"/>
      <c r="D49" s="92"/>
      <c r="E49" s="92"/>
      <c r="F49" s="92"/>
      <c r="G49" s="92"/>
      <c r="H49" s="92"/>
      <c r="I49" s="92"/>
      <c r="J49" s="93"/>
      <c r="K49" s="93"/>
      <c r="L49" s="93"/>
      <c r="M49" s="93"/>
      <c r="N49" s="93"/>
      <c r="O49" s="93"/>
      <c r="P49" s="92"/>
      <c r="Q49" s="92"/>
    </row>
    <row r="50" spans="1:17" x14ac:dyDescent="0.25">
      <c r="A50" s="8" t="s">
        <v>35</v>
      </c>
    </row>
    <row r="51" spans="1:17" x14ac:dyDescent="0.25">
      <c r="A51" s="8" t="s">
        <v>36</v>
      </c>
    </row>
    <row r="52" spans="1:17" x14ac:dyDescent="0.25">
      <c r="A52" s="8" t="s">
        <v>38</v>
      </c>
    </row>
    <row r="54" spans="1:17" x14ac:dyDescent="0.25">
      <c r="A54" s="2" t="s">
        <v>40</v>
      </c>
    </row>
  </sheetData>
  <mergeCells count="2">
    <mergeCell ref="A5:A6"/>
    <mergeCell ref="B5:Q5"/>
  </mergeCells>
  <pageMargins left="0.7" right="0.45" top="0.5" bottom="0.5" header="0.3" footer="0.3"/>
  <pageSetup scale="75"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54"/>
  <sheetViews>
    <sheetView topLeftCell="A4" zoomScaleNormal="100" workbookViewId="0">
      <selection activeCell="B20" sqref="B20"/>
    </sheetView>
  </sheetViews>
  <sheetFormatPr defaultColWidth="9.109375" defaultRowHeight="13.2" x14ac:dyDescent="0.25"/>
  <cols>
    <col min="1" max="1" width="17.88671875" style="8" customWidth="1"/>
    <col min="2" max="2" width="8" style="7" customWidth="1"/>
    <col min="3" max="3" width="7" style="7" customWidth="1"/>
    <col min="4" max="6" width="7.6640625" style="7" customWidth="1"/>
    <col min="7" max="8" width="7" style="7" customWidth="1"/>
    <col min="9" max="9" width="7.44140625" style="7" customWidth="1"/>
    <col min="10" max="10" width="8.5546875" style="7" customWidth="1"/>
    <col min="11" max="11" width="9.109375" style="8"/>
    <col min="12" max="12" width="12" style="8" customWidth="1"/>
    <col min="13" max="13" width="10.88671875" style="8" customWidth="1"/>
    <col min="14" max="14" width="10.33203125" style="8" customWidth="1"/>
    <col min="15" max="15" width="8.33203125" style="8" customWidth="1"/>
    <col min="16" max="16" width="11.6640625" style="8" customWidth="1"/>
    <col min="17" max="17" width="9" style="8" customWidth="1"/>
    <col min="18" max="16384" width="9.109375" style="8"/>
  </cols>
  <sheetData>
    <row r="1" spans="1:19" ht="1.5" customHeight="1" x14ac:dyDescent="0.25">
      <c r="A1" s="4" t="s">
        <v>0</v>
      </c>
    </row>
    <row r="2" spans="1:19" x14ac:dyDescent="0.25">
      <c r="A2" s="1" t="s">
        <v>39</v>
      </c>
    </row>
    <row r="3" spans="1:19" x14ac:dyDescent="0.25">
      <c r="A3" s="8" t="s">
        <v>1</v>
      </c>
    </row>
    <row r="5" spans="1:19" x14ac:dyDescent="0.25">
      <c r="A5" s="244" t="s">
        <v>169</v>
      </c>
      <c r="B5" s="246" t="s">
        <v>3</v>
      </c>
      <c r="C5" s="247"/>
      <c r="D5" s="247"/>
      <c r="E5" s="247"/>
      <c r="F5" s="247"/>
      <c r="G5" s="247"/>
      <c r="H5" s="247"/>
      <c r="I5" s="247"/>
      <c r="J5" s="247"/>
      <c r="K5" s="247"/>
      <c r="L5" s="247"/>
      <c r="M5" s="247"/>
      <c r="N5" s="247"/>
      <c r="O5" s="247"/>
      <c r="P5" s="247"/>
      <c r="Q5" s="248"/>
    </row>
    <row r="6" spans="1:19" ht="52.8" x14ac:dyDescent="0.25">
      <c r="A6" s="245"/>
      <c r="B6" s="9" t="s">
        <v>4</v>
      </c>
      <c r="C6" s="9" t="s">
        <v>5</v>
      </c>
      <c r="D6" s="10" t="s">
        <v>6</v>
      </c>
      <c r="E6" s="10" t="s">
        <v>7</v>
      </c>
      <c r="F6" s="11" t="s">
        <v>8</v>
      </c>
      <c r="G6" s="10" t="s">
        <v>9</v>
      </c>
      <c r="H6" s="10" t="s">
        <v>10</v>
      </c>
      <c r="I6" s="10" t="s">
        <v>11</v>
      </c>
      <c r="J6" s="10" t="s">
        <v>12</v>
      </c>
      <c r="K6" s="10" t="s">
        <v>37</v>
      </c>
      <c r="L6" s="10" t="s">
        <v>13</v>
      </c>
      <c r="M6" s="10" t="s">
        <v>14</v>
      </c>
      <c r="N6" s="10" t="s">
        <v>15</v>
      </c>
      <c r="O6" s="10" t="s">
        <v>16</v>
      </c>
      <c r="P6" s="10" t="s">
        <v>17</v>
      </c>
      <c r="Q6" s="10" t="s">
        <v>18</v>
      </c>
    </row>
    <row r="7" spans="1:19" s="90" customFormat="1" x14ac:dyDescent="0.25">
      <c r="A7" s="98" t="s">
        <v>19</v>
      </c>
      <c r="B7" s="97"/>
      <c r="C7" s="96"/>
      <c r="D7" s="96"/>
      <c r="E7" s="96"/>
      <c r="F7" s="96"/>
      <c r="G7" s="96"/>
      <c r="H7" s="96"/>
      <c r="I7" s="96"/>
      <c r="J7" s="97"/>
      <c r="K7" s="97"/>
      <c r="L7" s="97"/>
      <c r="M7" s="97"/>
      <c r="N7" s="97"/>
      <c r="O7" s="97"/>
      <c r="P7" s="96"/>
      <c r="Q7" s="96"/>
      <c r="R7" s="12"/>
    </row>
    <row r="8" spans="1:19" x14ac:dyDescent="0.25">
      <c r="A8" s="99" t="s">
        <v>20</v>
      </c>
      <c r="B8" s="15">
        <v>6531</v>
      </c>
      <c r="C8" s="16">
        <v>17</v>
      </c>
      <c r="D8" s="16">
        <v>26</v>
      </c>
      <c r="E8" s="16">
        <v>78</v>
      </c>
      <c r="F8" s="16">
        <v>79</v>
      </c>
      <c r="G8" s="16">
        <v>94</v>
      </c>
      <c r="H8" s="16">
        <v>199</v>
      </c>
      <c r="I8" s="16">
        <v>960</v>
      </c>
      <c r="J8" s="15">
        <v>2228</v>
      </c>
      <c r="K8" s="15">
        <v>2176</v>
      </c>
      <c r="L8" s="16">
        <v>158</v>
      </c>
      <c r="M8" s="16">
        <v>199</v>
      </c>
      <c r="N8" s="16">
        <v>279</v>
      </c>
      <c r="O8" s="16">
        <v>24</v>
      </c>
      <c r="P8" s="16">
        <v>3</v>
      </c>
      <c r="Q8" s="16">
        <v>10</v>
      </c>
      <c r="R8" s="12"/>
      <c r="S8" s="13"/>
    </row>
    <row r="9" spans="1:19" x14ac:dyDescent="0.25">
      <c r="A9" s="99" t="s">
        <v>21</v>
      </c>
      <c r="B9" s="15">
        <v>4624</v>
      </c>
      <c r="C9" s="16">
        <v>16</v>
      </c>
      <c r="D9" s="16">
        <v>43</v>
      </c>
      <c r="E9" s="16">
        <v>137</v>
      </c>
      <c r="F9" s="16">
        <v>122</v>
      </c>
      <c r="G9" s="16">
        <v>145</v>
      </c>
      <c r="H9" s="16">
        <v>93</v>
      </c>
      <c r="I9" s="16">
        <v>341</v>
      </c>
      <c r="J9" s="15">
        <v>1547</v>
      </c>
      <c r="K9" s="16">
        <v>933</v>
      </c>
      <c r="L9" s="16">
        <v>158</v>
      </c>
      <c r="M9" s="16">
        <v>226</v>
      </c>
      <c r="N9" s="16">
        <v>676</v>
      </c>
      <c r="O9" s="16">
        <v>158</v>
      </c>
      <c r="P9" s="16">
        <v>10</v>
      </c>
      <c r="Q9" s="16">
        <v>19</v>
      </c>
      <c r="R9" s="12"/>
      <c r="S9" s="13"/>
    </row>
    <row r="10" spans="1:19" x14ac:dyDescent="0.25">
      <c r="A10" s="99" t="s">
        <v>22</v>
      </c>
      <c r="B10" s="15">
        <v>4325</v>
      </c>
      <c r="C10" s="16">
        <v>18</v>
      </c>
      <c r="D10" s="16">
        <v>83</v>
      </c>
      <c r="E10" s="16">
        <v>228</v>
      </c>
      <c r="F10" s="16">
        <v>153</v>
      </c>
      <c r="G10" s="16">
        <v>218</v>
      </c>
      <c r="H10" s="16">
        <v>140</v>
      </c>
      <c r="I10" s="16">
        <v>236</v>
      </c>
      <c r="J10" s="15">
        <v>1459</v>
      </c>
      <c r="K10" s="16">
        <v>674</v>
      </c>
      <c r="L10" s="16">
        <v>199</v>
      </c>
      <c r="M10" s="16">
        <v>183</v>
      </c>
      <c r="N10" s="16">
        <v>508</v>
      </c>
      <c r="O10" s="16">
        <v>186</v>
      </c>
      <c r="P10" s="16">
        <v>22</v>
      </c>
      <c r="Q10" s="16">
        <v>17</v>
      </c>
      <c r="R10" s="12"/>
      <c r="S10" s="13"/>
    </row>
    <row r="11" spans="1:19" x14ac:dyDescent="0.25">
      <c r="A11" s="99" t="s">
        <v>23</v>
      </c>
      <c r="B11" s="15">
        <v>4249</v>
      </c>
      <c r="C11" s="16">
        <v>33</v>
      </c>
      <c r="D11" s="16">
        <v>102</v>
      </c>
      <c r="E11" s="16">
        <v>329</v>
      </c>
      <c r="F11" s="16">
        <v>179</v>
      </c>
      <c r="G11" s="16">
        <v>261</v>
      </c>
      <c r="H11" s="16">
        <v>104</v>
      </c>
      <c r="I11" s="16">
        <v>253</v>
      </c>
      <c r="J11" s="15">
        <v>1314</v>
      </c>
      <c r="K11" s="16">
        <v>626</v>
      </c>
      <c r="L11" s="16">
        <v>154</v>
      </c>
      <c r="M11" s="16">
        <v>167</v>
      </c>
      <c r="N11" s="16">
        <v>469</v>
      </c>
      <c r="O11" s="16">
        <v>200</v>
      </c>
      <c r="P11" s="16">
        <v>26</v>
      </c>
      <c r="Q11" s="16">
        <v>31</v>
      </c>
      <c r="R11" s="12"/>
      <c r="S11" s="13"/>
    </row>
    <row r="12" spans="1:19" x14ac:dyDescent="0.25">
      <c r="A12" s="99" t="s">
        <v>24</v>
      </c>
      <c r="B12" s="15">
        <v>3928</v>
      </c>
      <c r="C12" s="16">
        <v>33</v>
      </c>
      <c r="D12" s="16">
        <v>121</v>
      </c>
      <c r="E12" s="16">
        <v>354</v>
      </c>
      <c r="F12" s="16">
        <v>209</v>
      </c>
      <c r="G12" s="16">
        <v>229</v>
      </c>
      <c r="H12" s="16">
        <v>104</v>
      </c>
      <c r="I12" s="16">
        <v>249</v>
      </c>
      <c r="J12" s="15">
        <v>1200</v>
      </c>
      <c r="K12" s="16">
        <v>457</v>
      </c>
      <c r="L12" s="16">
        <v>121</v>
      </c>
      <c r="M12" s="16">
        <v>157</v>
      </c>
      <c r="N12" s="16">
        <v>438</v>
      </c>
      <c r="O12" s="16">
        <v>195</v>
      </c>
      <c r="P12" s="16">
        <v>28</v>
      </c>
      <c r="Q12" s="16">
        <v>33</v>
      </c>
      <c r="R12" s="12"/>
      <c r="S12" s="13"/>
    </row>
    <row r="13" spans="1:19" x14ac:dyDescent="0.25">
      <c r="A13" s="99" t="s">
        <v>25</v>
      </c>
      <c r="B13" s="15">
        <v>3473</v>
      </c>
      <c r="C13" s="16">
        <v>34</v>
      </c>
      <c r="D13" s="16">
        <v>89</v>
      </c>
      <c r="E13" s="16">
        <v>291</v>
      </c>
      <c r="F13" s="16">
        <v>201</v>
      </c>
      <c r="G13" s="16">
        <v>203</v>
      </c>
      <c r="H13" s="16">
        <v>133</v>
      </c>
      <c r="I13" s="16">
        <v>241</v>
      </c>
      <c r="J13" s="15">
        <v>1049</v>
      </c>
      <c r="K13" s="16">
        <v>417</v>
      </c>
      <c r="L13" s="16">
        <v>102</v>
      </c>
      <c r="M13" s="16">
        <v>136</v>
      </c>
      <c r="N13" s="16">
        <v>400</v>
      </c>
      <c r="O13" s="16">
        <v>133</v>
      </c>
      <c r="P13" s="16">
        <v>33</v>
      </c>
      <c r="Q13" s="16">
        <v>12</v>
      </c>
      <c r="R13" s="12"/>
      <c r="S13" s="13"/>
    </row>
    <row r="14" spans="1:19" x14ac:dyDescent="0.25">
      <c r="A14" s="99" t="s">
        <v>26</v>
      </c>
      <c r="B14" s="15">
        <v>3140</v>
      </c>
      <c r="C14" s="16">
        <v>44</v>
      </c>
      <c r="D14" s="16">
        <v>131</v>
      </c>
      <c r="E14" s="16">
        <v>292</v>
      </c>
      <c r="F14" s="16">
        <v>172</v>
      </c>
      <c r="G14" s="16">
        <v>143</v>
      </c>
      <c r="H14" s="16">
        <v>90</v>
      </c>
      <c r="I14" s="16">
        <v>190</v>
      </c>
      <c r="J14" s="16">
        <v>910</v>
      </c>
      <c r="K14" s="16">
        <v>386</v>
      </c>
      <c r="L14" s="16">
        <v>102</v>
      </c>
      <c r="M14" s="16">
        <v>185</v>
      </c>
      <c r="N14" s="16">
        <v>323</v>
      </c>
      <c r="O14" s="16">
        <v>113</v>
      </c>
      <c r="P14" s="16">
        <v>35</v>
      </c>
      <c r="Q14" s="16">
        <v>23</v>
      </c>
      <c r="R14" s="12"/>
      <c r="S14" s="13"/>
    </row>
    <row r="15" spans="1:19" x14ac:dyDescent="0.25">
      <c r="A15" s="99" t="s">
        <v>27</v>
      </c>
      <c r="B15" s="15">
        <v>2489</v>
      </c>
      <c r="C15" s="16">
        <v>29</v>
      </c>
      <c r="D15" s="16">
        <v>97</v>
      </c>
      <c r="E15" s="16">
        <v>256</v>
      </c>
      <c r="F15" s="16">
        <v>153</v>
      </c>
      <c r="G15" s="16">
        <v>134</v>
      </c>
      <c r="H15" s="16">
        <v>83</v>
      </c>
      <c r="I15" s="16">
        <v>134</v>
      </c>
      <c r="J15" s="16">
        <v>744</v>
      </c>
      <c r="K15" s="16">
        <v>325</v>
      </c>
      <c r="L15" s="16">
        <v>87</v>
      </c>
      <c r="M15" s="16">
        <v>98</v>
      </c>
      <c r="N15" s="16">
        <v>226</v>
      </c>
      <c r="O15" s="16">
        <v>84</v>
      </c>
      <c r="P15" s="16">
        <v>18</v>
      </c>
      <c r="Q15" s="16">
        <v>21</v>
      </c>
      <c r="R15" s="12"/>
      <c r="S15" s="13"/>
    </row>
    <row r="16" spans="1:19" x14ac:dyDescent="0.25">
      <c r="A16" s="99" t="s">
        <v>28</v>
      </c>
      <c r="B16" s="15">
        <v>1927</v>
      </c>
      <c r="C16" s="16">
        <v>19</v>
      </c>
      <c r="D16" s="16">
        <v>119</v>
      </c>
      <c r="E16" s="16">
        <v>186</v>
      </c>
      <c r="F16" s="16">
        <v>111</v>
      </c>
      <c r="G16" s="16">
        <v>82</v>
      </c>
      <c r="H16" s="16">
        <v>77</v>
      </c>
      <c r="I16" s="16">
        <v>71</v>
      </c>
      <c r="J16" s="16">
        <v>538</v>
      </c>
      <c r="K16" s="16">
        <v>269</v>
      </c>
      <c r="L16" s="16">
        <v>42</v>
      </c>
      <c r="M16" s="16">
        <v>80</v>
      </c>
      <c r="N16" s="16">
        <v>237</v>
      </c>
      <c r="O16" s="16">
        <v>71</v>
      </c>
      <c r="P16" s="16">
        <v>9</v>
      </c>
      <c r="Q16" s="16">
        <v>16</v>
      </c>
      <c r="R16" s="12"/>
      <c r="S16" s="13"/>
    </row>
    <row r="17" spans="1:19" x14ac:dyDescent="0.25">
      <c r="A17" s="99" t="s">
        <v>29</v>
      </c>
      <c r="B17" s="15">
        <v>1458</v>
      </c>
      <c r="C17" s="16">
        <v>26</v>
      </c>
      <c r="D17" s="16">
        <v>92</v>
      </c>
      <c r="E17" s="16">
        <v>179</v>
      </c>
      <c r="F17" s="16">
        <v>90</v>
      </c>
      <c r="G17" s="16">
        <v>54</v>
      </c>
      <c r="H17" s="16">
        <v>42</v>
      </c>
      <c r="I17" s="16">
        <v>86</v>
      </c>
      <c r="J17" s="16">
        <v>388</v>
      </c>
      <c r="K17" s="16">
        <v>188</v>
      </c>
      <c r="L17" s="16">
        <v>50</v>
      </c>
      <c r="M17" s="16">
        <v>44</v>
      </c>
      <c r="N17" s="16">
        <v>134</v>
      </c>
      <c r="O17" s="16">
        <v>51</v>
      </c>
      <c r="P17" s="16">
        <v>13</v>
      </c>
      <c r="Q17" s="16">
        <v>21</v>
      </c>
      <c r="R17" s="12"/>
      <c r="S17" s="13"/>
    </row>
    <row r="18" spans="1:19" x14ac:dyDescent="0.25">
      <c r="A18" s="99" t="s">
        <v>30</v>
      </c>
      <c r="B18" s="16">
        <v>917</v>
      </c>
      <c r="C18" s="16">
        <v>31</v>
      </c>
      <c r="D18" s="16">
        <v>83</v>
      </c>
      <c r="E18" s="16">
        <v>116</v>
      </c>
      <c r="F18" s="16">
        <v>66</v>
      </c>
      <c r="G18" s="16">
        <v>49</v>
      </c>
      <c r="H18" s="16">
        <v>22</v>
      </c>
      <c r="I18" s="16">
        <v>50</v>
      </c>
      <c r="J18" s="16">
        <v>221</v>
      </c>
      <c r="K18" s="16">
        <v>116</v>
      </c>
      <c r="L18" s="16">
        <v>17</v>
      </c>
      <c r="M18" s="16">
        <v>28</v>
      </c>
      <c r="N18" s="16">
        <v>81</v>
      </c>
      <c r="O18" s="16">
        <v>22</v>
      </c>
      <c r="P18" s="16">
        <v>7</v>
      </c>
      <c r="Q18" s="16">
        <v>7</v>
      </c>
      <c r="R18" s="12"/>
      <c r="S18" s="13"/>
    </row>
    <row r="19" spans="1:19" x14ac:dyDescent="0.25">
      <c r="A19" s="99" t="s">
        <v>31</v>
      </c>
      <c r="B19" s="15">
        <v>1488</v>
      </c>
      <c r="C19" s="16">
        <v>84</v>
      </c>
      <c r="D19" s="16">
        <v>195</v>
      </c>
      <c r="E19" s="16">
        <v>217</v>
      </c>
      <c r="F19" s="16">
        <v>128</v>
      </c>
      <c r="G19" s="16">
        <v>74</v>
      </c>
      <c r="H19" s="16">
        <v>30</v>
      </c>
      <c r="I19" s="16">
        <v>47</v>
      </c>
      <c r="J19" s="16">
        <v>416</v>
      </c>
      <c r="K19" s="16">
        <v>103</v>
      </c>
      <c r="L19" s="16">
        <v>19</v>
      </c>
      <c r="M19" s="16">
        <v>29</v>
      </c>
      <c r="N19" s="16">
        <v>73</v>
      </c>
      <c r="O19" s="16">
        <v>46</v>
      </c>
      <c r="P19" s="16">
        <v>7</v>
      </c>
      <c r="Q19" s="16">
        <v>20</v>
      </c>
      <c r="R19" s="12"/>
      <c r="S19" s="13"/>
    </row>
    <row r="20" spans="1:19" s="185" customFormat="1" x14ac:dyDescent="0.25">
      <c r="A20" s="181" t="s">
        <v>4</v>
      </c>
      <c r="B20" s="176">
        <v>37061</v>
      </c>
      <c r="C20" s="176">
        <v>300</v>
      </c>
      <c r="D20" s="176">
        <v>986</v>
      </c>
      <c r="E20" s="176">
        <v>2446</v>
      </c>
      <c r="F20" s="176">
        <v>1535</v>
      </c>
      <c r="G20" s="176">
        <v>1612</v>
      </c>
      <c r="H20" s="176">
        <v>1087</v>
      </c>
      <c r="I20" s="176">
        <v>2811</v>
      </c>
      <c r="J20" s="176">
        <v>11598</v>
      </c>
      <c r="K20" s="176">
        <v>6567</v>
      </c>
      <c r="L20" s="176">
        <v>1190</v>
      </c>
      <c r="M20" s="176">
        <v>1503</v>
      </c>
      <c r="N20" s="176">
        <v>3771</v>
      </c>
      <c r="O20" s="176">
        <v>1237</v>
      </c>
      <c r="P20" s="176">
        <v>204</v>
      </c>
      <c r="Q20" s="176">
        <v>210</v>
      </c>
      <c r="R20" s="186"/>
      <c r="S20" s="184"/>
    </row>
    <row r="21" spans="1:19" x14ac:dyDescent="0.25">
      <c r="A21" s="100" t="s">
        <v>32</v>
      </c>
      <c r="B21" s="108"/>
      <c r="C21" s="109"/>
      <c r="D21" s="109"/>
      <c r="E21" s="109"/>
      <c r="F21" s="109"/>
      <c r="G21" s="109"/>
      <c r="H21" s="109"/>
      <c r="I21" s="109"/>
      <c r="J21" s="109"/>
      <c r="K21" s="109"/>
      <c r="L21" s="109"/>
      <c r="M21" s="109"/>
      <c r="N21" s="109"/>
      <c r="O21" s="109"/>
      <c r="P21" s="109"/>
      <c r="Q21" s="109"/>
      <c r="R21" s="12"/>
      <c r="S21" s="13"/>
    </row>
    <row r="22" spans="1:19" x14ac:dyDescent="0.25">
      <c r="A22" s="99" t="s">
        <v>20</v>
      </c>
      <c r="B22" s="15">
        <v>3291</v>
      </c>
      <c r="C22" s="16">
        <v>10</v>
      </c>
      <c r="D22" s="16">
        <v>13</v>
      </c>
      <c r="E22" s="16">
        <v>47</v>
      </c>
      <c r="F22" s="16">
        <v>37</v>
      </c>
      <c r="G22" s="16">
        <v>57</v>
      </c>
      <c r="H22" s="16">
        <v>101</v>
      </c>
      <c r="I22" s="16">
        <v>511</v>
      </c>
      <c r="J22" s="15">
        <v>1217</v>
      </c>
      <c r="K22" s="15">
        <v>1039</v>
      </c>
      <c r="L22" s="16">
        <v>65</v>
      </c>
      <c r="M22" s="16">
        <v>86</v>
      </c>
      <c r="N22" s="16">
        <v>101</v>
      </c>
      <c r="O22" s="16">
        <v>7</v>
      </c>
      <c r="P22" s="16">
        <v>2</v>
      </c>
      <c r="Q22" s="16" t="s">
        <v>92</v>
      </c>
      <c r="R22" s="12"/>
      <c r="S22" s="13"/>
    </row>
    <row r="23" spans="1:19" x14ac:dyDescent="0.25">
      <c r="A23" s="99" t="s">
        <v>21</v>
      </c>
      <c r="B23" s="15">
        <v>2444</v>
      </c>
      <c r="C23" s="16">
        <v>13</v>
      </c>
      <c r="D23" s="16">
        <v>21</v>
      </c>
      <c r="E23" s="16">
        <v>83</v>
      </c>
      <c r="F23" s="16">
        <v>82</v>
      </c>
      <c r="G23" s="16">
        <v>78</v>
      </c>
      <c r="H23" s="16">
        <v>59</v>
      </c>
      <c r="I23" s="16">
        <v>195</v>
      </c>
      <c r="J23" s="16">
        <v>894</v>
      </c>
      <c r="K23" s="16">
        <v>448</v>
      </c>
      <c r="L23" s="16">
        <v>71</v>
      </c>
      <c r="M23" s="16">
        <v>104</v>
      </c>
      <c r="N23" s="16">
        <v>346</v>
      </c>
      <c r="O23" s="16">
        <v>33</v>
      </c>
      <c r="P23" s="16">
        <v>3</v>
      </c>
      <c r="Q23" s="16">
        <v>14</v>
      </c>
      <c r="R23" s="12"/>
      <c r="S23" s="13"/>
    </row>
    <row r="24" spans="1:19" x14ac:dyDescent="0.25">
      <c r="A24" s="99" t="s">
        <v>22</v>
      </c>
      <c r="B24" s="15">
        <v>2198</v>
      </c>
      <c r="C24" s="16">
        <v>4</v>
      </c>
      <c r="D24" s="16">
        <v>56</v>
      </c>
      <c r="E24" s="16">
        <v>124</v>
      </c>
      <c r="F24" s="16">
        <v>84</v>
      </c>
      <c r="G24" s="16">
        <v>105</v>
      </c>
      <c r="H24" s="16">
        <v>69</v>
      </c>
      <c r="I24" s="16">
        <v>133</v>
      </c>
      <c r="J24" s="16">
        <v>828</v>
      </c>
      <c r="K24" s="16">
        <v>304</v>
      </c>
      <c r="L24" s="16">
        <v>92</v>
      </c>
      <c r="M24" s="16">
        <v>84</v>
      </c>
      <c r="N24" s="16">
        <v>235</v>
      </c>
      <c r="O24" s="16">
        <v>68</v>
      </c>
      <c r="P24" s="16">
        <v>9</v>
      </c>
      <c r="Q24" s="16">
        <v>2</v>
      </c>
      <c r="R24" s="12"/>
      <c r="S24" s="13"/>
    </row>
    <row r="25" spans="1:19" x14ac:dyDescent="0.25">
      <c r="A25" s="99" t="s">
        <v>23</v>
      </c>
      <c r="B25" s="15">
        <v>2170</v>
      </c>
      <c r="C25" s="16">
        <v>19</v>
      </c>
      <c r="D25" s="16">
        <v>55</v>
      </c>
      <c r="E25" s="16">
        <v>205</v>
      </c>
      <c r="F25" s="16">
        <v>111</v>
      </c>
      <c r="G25" s="16">
        <v>134</v>
      </c>
      <c r="H25" s="16">
        <v>54</v>
      </c>
      <c r="I25" s="16">
        <v>129</v>
      </c>
      <c r="J25" s="16">
        <v>694</v>
      </c>
      <c r="K25" s="16">
        <v>277</v>
      </c>
      <c r="L25" s="16">
        <v>64</v>
      </c>
      <c r="M25" s="16">
        <v>82</v>
      </c>
      <c r="N25" s="16">
        <v>223</v>
      </c>
      <c r="O25" s="16">
        <v>89</v>
      </c>
      <c r="P25" s="16">
        <v>8</v>
      </c>
      <c r="Q25" s="16">
        <v>25</v>
      </c>
      <c r="R25" s="12"/>
      <c r="S25" s="13"/>
    </row>
    <row r="26" spans="1:19" x14ac:dyDescent="0.25">
      <c r="A26" s="99" t="s">
        <v>24</v>
      </c>
      <c r="B26" s="15">
        <v>1973</v>
      </c>
      <c r="C26" s="16">
        <v>18</v>
      </c>
      <c r="D26" s="16">
        <v>73</v>
      </c>
      <c r="E26" s="16">
        <v>159</v>
      </c>
      <c r="F26" s="16">
        <v>106</v>
      </c>
      <c r="G26" s="16">
        <v>116</v>
      </c>
      <c r="H26" s="16">
        <v>52</v>
      </c>
      <c r="I26" s="16">
        <v>148</v>
      </c>
      <c r="J26" s="16">
        <v>630</v>
      </c>
      <c r="K26" s="16">
        <v>223</v>
      </c>
      <c r="L26" s="16">
        <v>68</v>
      </c>
      <c r="M26" s="16">
        <v>70</v>
      </c>
      <c r="N26" s="16">
        <v>190</v>
      </c>
      <c r="O26" s="16">
        <v>88</v>
      </c>
      <c r="P26" s="16">
        <v>18</v>
      </c>
      <c r="Q26" s="16">
        <v>13</v>
      </c>
      <c r="R26" s="12"/>
      <c r="S26" s="13"/>
    </row>
    <row r="27" spans="1:19" x14ac:dyDescent="0.25">
      <c r="A27" s="99" t="s">
        <v>25</v>
      </c>
      <c r="B27" s="15">
        <v>1717</v>
      </c>
      <c r="C27" s="16">
        <v>20</v>
      </c>
      <c r="D27" s="16">
        <v>51</v>
      </c>
      <c r="E27" s="16">
        <v>153</v>
      </c>
      <c r="F27" s="16">
        <v>96</v>
      </c>
      <c r="G27" s="16">
        <v>120</v>
      </c>
      <c r="H27" s="16">
        <v>58</v>
      </c>
      <c r="I27" s="16">
        <v>132</v>
      </c>
      <c r="J27" s="16">
        <v>532</v>
      </c>
      <c r="K27" s="16">
        <v>198</v>
      </c>
      <c r="L27" s="16">
        <v>45</v>
      </c>
      <c r="M27" s="16">
        <v>64</v>
      </c>
      <c r="N27" s="16">
        <v>163</v>
      </c>
      <c r="O27" s="16">
        <v>61</v>
      </c>
      <c r="P27" s="16">
        <v>14</v>
      </c>
      <c r="Q27" s="16">
        <v>10</v>
      </c>
      <c r="R27" s="12"/>
      <c r="S27" s="13"/>
    </row>
    <row r="28" spans="1:19" x14ac:dyDescent="0.25">
      <c r="A28" s="99" t="s">
        <v>26</v>
      </c>
      <c r="B28" s="15">
        <v>1593</v>
      </c>
      <c r="C28" s="16">
        <v>19</v>
      </c>
      <c r="D28" s="16">
        <v>71</v>
      </c>
      <c r="E28" s="16">
        <v>153</v>
      </c>
      <c r="F28" s="16">
        <v>72</v>
      </c>
      <c r="G28" s="16">
        <v>79</v>
      </c>
      <c r="H28" s="16">
        <v>50</v>
      </c>
      <c r="I28" s="16">
        <v>111</v>
      </c>
      <c r="J28" s="16">
        <v>502</v>
      </c>
      <c r="K28" s="16">
        <v>173</v>
      </c>
      <c r="L28" s="16">
        <v>33</v>
      </c>
      <c r="M28" s="16">
        <v>85</v>
      </c>
      <c r="N28" s="16">
        <v>169</v>
      </c>
      <c r="O28" s="16">
        <v>54</v>
      </c>
      <c r="P28" s="16">
        <v>20</v>
      </c>
      <c r="Q28" s="16">
        <v>3</v>
      </c>
      <c r="R28" s="12"/>
      <c r="S28" s="13"/>
    </row>
    <row r="29" spans="1:19" x14ac:dyDescent="0.25">
      <c r="A29" s="99" t="s">
        <v>27</v>
      </c>
      <c r="B29" s="15">
        <v>1204</v>
      </c>
      <c r="C29" s="16">
        <v>18</v>
      </c>
      <c r="D29" s="16">
        <v>56</v>
      </c>
      <c r="E29" s="16">
        <v>130</v>
      </c>
      <c r="F29" s="16">
        <v>78</v>
      </c>
      <c r="G29" s="16">
        <v>66</v>
      </c>
      <c r="H29" s="16">
        <v>45</v>
      </c>
      <c r="I29" s="16">
        <v>60</v>
      </c>
      <c r="J29" s="16">
        <v>351</v>
      </c>
      <c r="K29" s="16">
        <v>165</v>
      </c>
      <c r="L29" s="16">
        <v>37</v>
      </c>
      <c r="M29" s="16">
        <v>39</v>
      </c>
      <c r="N29" s="16">
        <v>102</v>
      </c>
      <c r="O29" s="16">
        <v>34</v>
      </c>
      <c r="P29" s="16">
        <v>9</v>
      </c>
      <c r="Q29" s="16">
        <v>13</v>
      </c>
      <c r="R29" s="12"/>
      <c r="S29" s="13"/>
    </row>
    <row r="30" spans="1:19" x14ac:dyDescent="0.25">
      <c r="A30" s="99" t="s">
        <v>28</v>
      </c>
      <c r="B30" s="16">
        <v>926</v>
      </c>
      <c r="C30" s="16">
        <v>7</v>
      </c>
      <c r="D30" s="16">
        <v>63</v>
      </c>
      <c r="E30" s="16">
        <v>83</v>
      </c>
      <c r="F30" s="16">
        <v>57</v>
      </c>
      <c r="G30" s="16">
        <v>49</v>
      </c>
      <c r="H30" s="16">
        <v>23</v>
      </c>
      <c r="I30" s="16">
        <v>39</v>
      </c>
      <c r="J30" s="16">
        <v>257</v>
      </c>
      <c r="K30" s="16">
        <v>131</v>
      </c>
      <c r="L30" s="16">
        <v>20</v>
      </c>
      <c r="M30" s="16">
        <v>29</v>
      </c>
      <c r="N30" s="16">
        <v>121</v>
      </c>
      <c r="O30" s="16">
        <v>30</v>
      </c>
      <c r="P30" s="16">
        <v>6</v>
      </c>
      <c r="Q30" s="16">
        <v>11</v>
      </c>
      <c r="R30" s="12"/>
      <c r="S30" s="13"/>
    </row>
    <row r="31" spans="1:19" x14ac:dyDescent="0.25">
      <c r="A31" s="99" t="s">
        <v>29</v>
      </c>
      <c r="B31" s="16">
        <v>677</v>
      </c>
      <c r="C31" s="16">
        <v>10</v>
      </c>
      <c r="D31" s="16">
        <v>53</v>
      </c>
      <c r="E31" s="16">
        <v>87</v>
      </c>
      <c r="F31" s="16">
        <v>41</v>
      </c>
      <c r="G31" s="16">
        <v>20</v>
      </c>
      <c r="H31" s="16">
        <v>20</v>
      </c>
      <c r="I31" s="16">
        <v>52</v>
      </c>
      <c r="J31" s="16">
        <v>147</v>
      </c>
      <c r="K31" s="16">
        <v>81</v>
      </c>
      <c r="L31" s="16">
        <v>23</v>
      </c>
      <c r="M31" s="16">
        <v>15</v>
      </c>
      <c r="N31" s="16">
        <v>76</v>
      </c>
      <c r="O31" s="16">
        <v>31</v>
      </c>
      <c r="P31" s="16">
        <v>11</v>
      </c>
      <c r="Q31" s="16">
        <v>9</v>
      </c>
      <c r="R31" s="12"/>
      <c r="S31" s="13"/>
    </row>
    <row r="32" spans="1:19" x14ac:dyDescent="0.25">
      <c r="A32" s="99" t="s">
        <v>30</v>
      </c>
      <c r="B32" s="16">
        <v>382</v>
      </c>
      <c r="C32" s="16">
        <v>12</v>
      </c>
      <c r="D32" s="16">
        <v>21</v>
      </c>
      <c r="E32" s="16">
        <v>39</v>
      </c>
      <c r="F32" s="16">
        <v>36</v>
      </c>
      <c r="G32" s="16">
        <v>21</v>
      </c>
      <c r="H32" s="16">
        <v>7</v>
      </c>
      <c r="I32" s="16">
        <v>24</v>
      </c>
      <c r="J32" s="16">
        <v>97</v>
      </c>
      <c r="K32" s="16">
        <v>47</v>
      </c>
      <c r="L32" s="16">
        <v>8</v>
      </c>
      <c r="M32" s="16">
        <v>12</v>
      </c>
      <c r="N32" s="16">
        <v>40</v>
      </c>
      <c r="O32" s="16">
        <v>9</v>
      </c>
      <c r="P32" s="16">
        <v>5</v>
      </c>
      <c r="Q32" s="16">
        <v>4</v>
      </c>
      <c r="R32" s="12"/>
      <c r="S32" s="13"/>
    </row>
    <row r="33" spans="1:19" x14ac:dyDescent="0.25">
      <c r="A33" s="99" t="s">
        <v>31</v>
      </c>
      <c r="B33" s="16">
        <v>610</v>
      </c>
      <c r="C33" s="16">
        <v>29</v>
      </c>
      <c r="D33" s="16">
        <v>93</v>
      </c>
      <c r="E33" s="16">
        <v>86</v>
      </c>
      <c r="F33" s="16">
        <v>39</v>
      </c>
      <c r="G33" s="16">
        <v>38</v>
      </c>
      <c r="H33" s="16">
        <v>11</v>
      </c>
      <c r="I33" s="16">
        <v>25</v>
      </c>
      <c r="J33" s="16">
        <v>151</v>
      </c>
      <c r="K33" s="16">
        <v>47</v>
      </c>
      <c r="L33" s="16">
        <v>2</v>
      </c>
      <c r="M33" s="16">
        <v>10</v>
      </c>
      <c r="N33" s="16">
        <v>35</v>
      </c>
      <c r="O33" s="16">
        <v>26</v>
      </c>
      <c r="P33" s="16">
        <v>5</v>
      </c>
      <c r="Q33" s="16">
        <v>11</v>
      </c>
      <c r="R33" s="12"/>
      <c r="S33" s="13"/>
    </row>
    <row r="34" spans="1:19" s="185" customFormat="1" x14ac:dyDescent="0.25">
      <c r="A34" s="181" t="s">
        <v>4</v>
      </c>
      <c r="B34" s="176">
        <v>18575</v>
      </c>
      <c r="C34" s="176">
        <v>150</v>
      </c>
      <c r="D34" s="176">
        <v>533</v>
      </c>
      <c r="E34" s="176">
        <v>1263</v>
      </c>
      <c r="F34" s="176">
        <v>800</v>
      </c>
      <c r="G34" s="176">
        <v>845</v>
      </c>
      <c r="H34" s="176">
        <v>538</v>
      </c>
      <c r="I34" s="176">
        <v>1534</v>
      </c>
      <c r="J34" s="176">
        <v>6149</v>
      </c>
      <c r="K34" s="176">
        <v>3086</v>
      </c>
      <c r="L34" s="176">
        <v>526</v>
      </c>
      <c r="M34" s="176">
        <v>670</v>
      </c>
      <c r="N34" s="176">
        <v>1766</v>
      </c>
      <c r="O34" s="176">
        <v>504</v>
      </c>
      <c r="P34" s="176">
        <v>105</v>
      </c>
      <c r="Q34" s="176">
        <v>104</v>
      </c>
      <c r="R34" s="186"/>
      <c r="S34" s="184"/>
    </row>
    <row r="35" spans="1:19" x14ac:dyDescent="0.25">
      <c r="A35" s="100" t="s">
        <v>33</v>
      </c>
      <c r="B35" s="109"/>
      <c r="C35" s="109"/>
      <c r="D35" s="109"/>
      <c r="E35" s="109"/>
      <c r="F35" s="109"/>
      <c r="G35" s="109"/>
      <c r="H35" s="109"/>
      <c r="I35" s="109"/>
      <c r="J35" s="109"/>
      <c r="K35" s="109"/>
      <c r="L35" s="109"/>
      <c r="M35" s="109"/>
      <c r="N35" s="109"/>
      <c r="O35" s="109"/>
      <c r="P35" s="109"/>
      <c r="Q35" s="109"/>
      <c r="R35" s="12"/>
    </row>
    <row r="36" spans="1:19" x14ac:dyDescent="0.25">
      <c r="A36" s="99" t="s">
        <v>20</v>
      </c>
      <c r="B36" s="15">
        <v>3239</v>
      </c>
      <c r="C36" s="16">
        <v>8</v>
      </c>
      <c r="D36" s="16">
        <v>13</v>
      </c>
      <c r="E36" s="16">
        <v>31</v>
      </c>
      <c r="F36" s="16">
        <v>42</v>
      </c>
      <c r="G36" s="16">
        <v>37</v>
      </c>
      <c r="H36" s="16">
        <v>98</v>
      </c>
      <c r="I36" s="16">
        <v>449</v>
      </c>
      <c r="J36" s="15">
        <v>1012</v>
      </c>
      <c r="K36" s="15">
        <v>1137</v>
      </c>
      <c r="L36" s="16">
        <v>93</v>
      </c>
      <c r="M36" s="16">
        <v>114</v>
      </c>
      <c r="N36" s="16">
        <v>178</v>
      </c>
      <c r="O36" s="16">
        <v>17</v>
      </c>
      <c r="P36" s="16">
        <v>2</v>
      </c>
      <c r="Q36" s="16">
        <v>10</v>
      </c>
      <c r="R36" s="12"/>
      <c r="S36" s="13"/>
    </row>
    <row r="37" spans="1:19" x14ac:dyDescent="0.25">
      <c r="A37" s="99" t="s">
        <v>21</v>
      </c>
      <c r="B37" s="15">
        <v>2180</v>
      </c>
      <c r="C37" s="16">
        <v>3</v>
      </c>
      <c r="D37" s="16">
        <v>23</v>
      </c>
      <c r="E37" s="16">
        <v>53</v>
      </c>
      <c r="F37" s="16">
        <v>40</v>
      </c>
      <c r="G37" s="16">
        <v>67</v>
      </c>
      <c r="H37" s="16">
        <v>35</v>
      </c>
      <c r="I37" s="16">
        <v>145</v>
      </c>
      <c r="J37" s="16">
        <v>653</v>
      </c>
      <c r="K37" s="16">
        <v>485</v>
      </c>
      <c r="L37" s="16">
        <v>87</v>
      </c>
      <c r="M37" s="16">
        <v>122</v>
      </c>
      <c r="N37" s="16">
        <v>330</v>
      </c>
      <c r="O37" s="16">
        <v>126</v>
      </c>
      <c r="P37" s="16">
        <v>7</v>
      </c>
      <c r="Q37" s="16">
        <v>5</v>
      </c>
      <c r="R37" s="12"/>
      <c r="S37" s="13"/>
    </row>
    <row r="38" spans="1:19" x14ac:dyDescent="0.25">
      <c r="A38" s="99" t="s">
        <v>22</v>
      </c>
      <c r="B38" s="15">
        <v>2127</v>
      </c>
      <c r="C38" s="16">
        <v>14</v>
      </c>
      <c r="D38" s="16">
        <v>27</v>
      </c>
      <c r="E38" s="16">
        <v>104</v>
      </c>
      <c r="F38" s="16">
        <v>68</v>
      </c>
      <c r="G38" s="16">
        <v>113</v>
      </c>
      <c r="H38" s="16">
        <v>71</v>
      </c>
      <c r="I38" s="16">
        <v>103</v>
      </c>
      <c r="J38" s="16">
        <v>632</v>
      </c>
      <c r="K38" s="16">
        <v>370</v>
      </c>
      <c r="L38" s="16">
        <v>108</v>
      </c>
      <c r="M38" s="16">
        <v>99</v>
      </c>
      <c r="N38" s="16">
        <v>273</v>
      </c>
      <c r="O38" s="16">
        <v>118</v>
      </c>
      <c r="P38" s="16">
        <v>13</v>
      </c>
      <c r="Q38" s="16">
        <v>15</v>
      </c>
      <c r="R38" s="12"/>
      <c r="S38" s="13"/>
    </row>
    <row r="39" spans="1:19" x14ac:dyDescent="0.25">
      <c r="A39" s="99" t="s">
        <v>23</v>
      </c>
      <c r="B39" s="15">
        <v>2078</v>
      </c>
      <c r="C39" s="16">
        <v>14</v>
      </c>
      <c r="D39" s="16">
        <v>47</v>
      </c>
      <c r="E39" s="16">
        <v>124</v>
      </c>
      <c r="F39" s="16">
        <v>68</v>
      </c>
      <c r="G39" s="16">
        <v>127</v>
      </c>
      <c r="H39" s="16">
        <v>50</v>
      </c>
      <c r="I39" s="16">
        <v>124</v>
      </c>
      <c r="J39" s="16">
        <v>620</v>
      </c>
      <c r="K39" s="16">
        <v>349</v>
      </c>
      <c r="L39" s="16">
        <v>91</v>
      </c>
      <c r="M39" s="16">
        <v>85</v>
      </c>
      <c r="N39" s="16">
        <v>246</v>
      </c>
      <c r="O39" s="16">
        <v>111</v>
      </c>
      <c r="P39" s="16">
        <v>17</v>
      </c>
      <c r="Q39" s="16">
        <v>6</v>
      </c>
      <c r="R39" s="12"/>
      <c r="S39" s="13"/>
    </row>
    <row r="40" spans="1:19" x14ac:dyDescent="0.25">
      <c r="A40" s="99" t="s">
        <v>24</v>
      </c>
      <c r="B40" s="15">
        <v>1954</v>
      </c>
      <c r="C40" s="16">
        <v>15</v>
      </c>
      <c r="D40" s="16">
        <v>48</v>
      </c>
      <c r="E40" s="16">
        <v>194</v>
      </c>
      <c r="F40" s="16">
        <v>103</v>
      </c>
      <c r="G40" s="16">
        <v>113</v>
      </c>
      <c r="H40" s="16">
        <v>51</v>
      </c>
      <c r="I40" s="16">
        <v>101</v>
      </c>
      <c r="J40" s="16">
        <v>570</v>
      </c>
      <c r="K40" s="16">
        <v>234</v>
      </c>
      <c r="L40" s="16">
        <v>53</v>
      </c>
      <c r="M40" s="16">
        <v>87</v>
      </c>
      <c r="N40" s="16">
        <v>248</v>
      </c>
      <c r="O40" s="16">
        <v>107</v>
      </c>
      <c r="P40" s="16">
        <v>10</v>
      </c>
      <c r="Q40" s="16">
        <v>20</v>
      </c>
      <c r="R40" s="12"/>
      <c r="S40" s="13"/>
    </row>
    <row r="41" spans="1:19" x14ac:dyDescent="0.25">
      <c r="A41" s="99" t="s">
        <v>25</v>
      </c>
      <c r="B41" s="15">
        <v>1757</v>
      </c>
      <c r="C41" s="16">
        <v>14</v>
      </c>
      <c r="D41" s="16">
        <v>37</v>
      </c>
      <c r="E41" s="16">
        <v>138</v>
      </c>
      <c r="F41" s="16">
        <v>105</v>
      </c>
      <c r="G41" s="16">
        <v>83</v>
      </c>
      <c r="H41" s="16">
        <v>76</v>
      </c>
      <c r="I41" s="16">
        <v>109</v>
      </c>
      <c r="J41" s="16">
        <v>517</v>
      </c>
      <c r="K41" s="16">
        <v>219</v>
      </c>
      <c r="L41" s="16">
        <v>56</v>
      </c>
      <c r="M41" s="16">
        <v>71</v>
      </c>
      <c r="N41" s="16">
        <v>238</v>
      </c>
      <c r="O41" s="16">
        <v>72</v>
      </c>
      <c r="P41" s="16">
        <v>19</v>
      </c>
      <c r="Q41" s="16">
        <v>2</v>
      </c>
      <c r="R41" s="12"/>
      <c r="S41" s="13"/>
    </row>
    <row r="42" spans="1:19" x14ac:dyDescent="0.25">
      <c r="A42" s="99" t="s">
        <v>26</v>
      </c>
      <c r="B42" s="15">
        <v>1547</v>
      </c>
      <c r="C42" s="16">
        <v>26</v>
      </c>
      <c r="D42" s="16">
        <v>60</v>
      </c>
      <c r="E42" s="16">
        <v>139</v>
      </c>
      <c r="F42" s="16">
        <v>101</v>
      </c>
      <c r="G42" s="16">
        <v>64</v>
      </c>
      <c r="H42" s="16">
        <v>40</v>
      </c>
      <c r="I42" s="16">
        <v>79</v>
      </c>
      <c r="J42" s="16">
        <v>409</v>
      </c>
      <c r="K42" s="16">
        <v>213</v>
      </c>
      <c r="L42" s="16">
        <v>69</v>
      </c>
      <c r="M42" s="16">
        <v>100</v>
      </c>
      <c r="N42" s="16">
        <v>155</v>
      </c>
      <c r="O42" s="16">
        <v>59</v>
      </c>
      <c r="P42" s="16">
        <v>15</v>
      </c>
      <c r="Q42" s="16">
        <v>20</v>
      </c>
      <c r="R42" s="12"/>
      <c r="S42" s="13"/>
    </row>
    <row r="43" spans="1:19" x14ac:dyDescent="0.25">
      <c r="A43" s="99" t="s">
        <v>27</v>
      </c>
      <c r="B43" s="15">
        <v>1284</v>
      </c>
      <c r="C43" s="16">
        <v>12</v>
      </c>
      <c r="D43" s="16">
        <v>41</v>
      </c>
      <c r="E43" s="16">
        <v>126</v>
      </c>
      <c r="F43" s="16">
        <v>75</v>
      </c>
      <c r="G43" s="16">
        <v>67</v>
      </c>
      <c r="H43" s="16">
        <v>38</v>
      </c>
      <c r="I43" s="16">
        <v>74</v>
      </c>
      <c r="J43" s="16">
        <v>392</v>
      </c>
      <c r="K43" s="16">
        <v>159</v>
      </c>
      <c r="L43" s="16">
        <v>50</v>
      </c>
      <c r="M43" s="16">
        <v>60</v>
      </c>
      <c r="N43" s="16">
        <v>124</v>
      </c>
      <c r="O43" s="16">
        <v>51</v>
      </c>
      <c r="P43" s="16">
        <v>9</v>
      </c>
      <c r="Q43" s="16">
        <v>8</v>
      </c>
      <c r="R43" s="12"/>
      <c r="S43" s="13"/>
    </row>
    <row r="44" spans="1:19" x14ac:dyDescent="0.25">
      <c r="A44" s="99" t="s">
        <v>28</v>
      </c>
      <c r="B44" s="15">
        <v>1001</v>
      </c>
      <c r="C44" s="16">
        <v>12</v>
      </c>
      <c r="D44" s="16">
        <v>56</v>
      </c>
      <c r="E44" s="16">
        <v>103</v>
      </c>
      <c r="F44" s="16">
        <v>54</v>
      </c>
      <c r="G44" s="16">
        <v>33</v>
      </c>
      <c r="H44" s="16">
        <v>54</v>
      </c>
      <c r="I44" s="16">
        <v>32</v>
      </c>
      <c r="J44" s="16">
        <v>281</v>
      </c>
      <c r="K44" s="16">
        <v>137</v>
      </c>
      <c r="L44" s="16">
        <v>22</v>
      </c>
      <c r="M44" s="16">
        <v>51</v>
      </c>
      <c r="N44" s="16">
        <v>116</v>
      </c>
      <c r="O44" s="16">
        <v>41</v>
      </c>
      <c r="P44" s="16">
        <v>3</v>
      </c>
      <c r="Q44" s="16">
        <v>4</v>
      </c>
      <c r="R44" s="12"/>
      <c r="S44" s="13"/>
    </row>
    <row r="45" spans="1:19" x14ac:dyDescent="0.25">
      <c r="A45" s="99" t="s">
        <v>29</v>
      </c>
      <c r="B45" s="16">
        <v>781</v>
      </c>
      <c r="C45" s="16">
        <v>16</v>
      </c>
      <c r="D45" s="16">
        <v>39</v>
      </c>
      <c r="E45" s="16">
        <v>92</v>
      </c>
      <c r="F45" s="16">
        <v>48</v>
      </c>
      <c r="G45" s="16">
        <v>34</v>
      </c>
      <c r="H45" s="16">
        <v>22</v>
      </c>
      <c r="I45" s="16">
        <v>34</v>
      </c>
      <c r="J45" s="16">
        <v>242</v>
      </c>
      <c r="K45" s="16">
        <v>106</v>
      </c>
      <c r="L45" s="16">
        <v>26</v>
      </c>
      <c r="M45" s="16">
        <v>29</v>
      </c>
      <c r="N45" s="16">
        <v>58</v>
      </c>
      <c r="O45" s="16">
        <v>20</v>
      </c>
      <c r="P45" s="16">
        <v>2</v>
      </c>
      <c r="Q45" s="16">
        <v>12</v>
      </c>
      <c r="R45" s="12"/>
      <c r="S45" s="13"/>
    </row>
    <row r="46" spans="1:19" x14ac:dyDescent="0.25">
      <c r="A46" s="99" t="s">
        <v>30</v>
      </c>
      <c r="B46" s="16">
        <v>536</v>
      </c>
      <c r="C46" s="16">
        <v>20</v>
      </c>
      <c r="D46" s="16">
        <v>62</v>
      </c>
      <c r="E46" s="16">
        <v>76</v>
      </c>
      <c r="F46" s="16">
        <v>30</v>
      </c>
      <c r="G46" s="16">
        <v>28</v>
      </c>
      <c r="H46" s="16">
        <v>15</v>
      </c>
      <c r="I46" s="16">
        <v>27</v>
      </c>
      <c r="J46" s="16">
        <v>124</v>
      </c>
      <c r="K46" s="16">
        <v>69</v>
      </c>
      <c r="L46" s="16">
        <v>9</v>
      </c>
      <c r="M46" s="16">
        <v>16</v>
      </c>
      <c r="N46" s="16">
        <v>42</v>
      </c>
      <c r="O46" s="16">
        <v>13</v>
      </c>
      <c r="P46" s="16">
        <v>2</v>
      </c>
      <c r="Q46" s="16">
        <v>4</v>
      </c>
      <c r="R46" s="12"/>
      <c r="S46" s="13"/>
    </row>
    <row r="47" spans="1:19" x14ac:dyDescent="0.25">
      <c r="A47" s="101" t="s">
        <v>31</v>
      </c>
      <c r="B47" s="18">
        <v>878</v>
      </c>
      <c r="C47" s="18">
        <v>55</v>
      </c>
      <c r="D47" s="18">
        <v>102</v>
      </c>
      <c r="E47" s="18">
        <v>131</v>
      </c>
      <c r="F47" s="18">
        <v>89</v>
      </c>
      <c r="G47" s="18">
        <v>36</v>
      </c>
      <c r="H47" s="18">
        <v>18</v>
      </c>
      <c r="I47" s="18">
        <v>22</v>
      </c>
      <c r="J47" s="18">
        <v>265</v>
      </c>
      <c r="K47" s="18">
        <v>56</v>
      </c>
      <c r="L47" s="18">
        <v>16</v>
      </c>
      <c r="M47" s="18">
        <v>19</v>
      </c>
      <c r="N47" s="18">
        <v>38</v>
      </c>
      <c r="O47" s="18">
        <v>20</v>
      </c>
      <c r="P47" s="18">
        <v>2</v>
      </c>
      <c r="Q47" s="18">
        <v>9</v>
      </c>
      <c r="R47" s="12"/>
      <c r="S47" s="13"/>
    </row>
    <row r="48" spans="1:19" s="185" customFormat="1" x14ac:dyDescent="0.25">
      <c r="A48" s="178" t="s">
        <v>4</v>
      </c>
      <c r="B48" s="179">
        <v>19362</v>
      </c>
      <c r="C48" s="179">
        <v>209</v>
      </c>
      <c r="D48" s="179">
        <v>555</v>
      </c>
      <c r="E48" s="179">
        <v>1311</v>
      </c>
      <c r="F48" s="179">
        <v>823</v>
      </c>
      <c r="G48" s="179">
        <v>802</v>
      </c>
      <c r="H48" s="179">
        <v>568</v>
      </c>
      <c r="I48" s="179">
        <v>1299</v>
      </c>
      <c r="J48" s="179">
        <v>5717</v>
      </c>
      <c r="K48" s="179">
        <v>3534</v>
      </c>
      <c r="L48" s="179">
        <v>680</v>
      </c>
      <c r="M48" s="179">
        <v>853</v>
      </c>
      <c r="N48" s="179">
        <v>2046</v>
      </c>
      <c r="O48" s="179">
        <v>755</v>
      </c>
      <c r="P48" s="179">
        <v>101</v>
      </c>
      <c r="Q48" s="179">
        <v>115</v>
      </c>
      <c r="R48" s="183"/>
      <c r="S48" s="184"/>
    </row>
    <row r="49" spans="1:18" x14ac:dyDescent="0.25">
      <c r="A49" s="6" t="s">
        <v>34</v>
      </c>
      <c r="B49" s="102"/>
      <c r="C49" s="92"/>
      <c r="D49" s="92"/>
      <c r="E49" s="92"/>
      <c r="F49" s="92"/>
      <c r="G49" s="92"/>
      <c r="H49" s="92"/>
      <c r="I49" s="92"/>
      <c r="J49" s="93"/>
      <c r="K49" s="93"/>
      <c r="L49" s="93"/>
      <c r="M49" s="93"/>
      <c r="N49" s="93"/>
      <c r="O49" s="93"/>
      <c r="P49" s="92"/>
      <c r="Q49" s="92"/>
      <c r="R49" s="90"/>
    </row>
    <row r="50" spans="1:18" x14ac:dyDescent="0.25">
      <c r="A50" s="8" t="s">
        <v>35</v>
      </c>
    </row>
    <row r="51" spans="1:18" x14ac:dyDescent="0.25">
      <c r="A51" s="8" t="s">
        <v>36</v>
      </c>
    </row>
    <row r="52" spans="1:18" x14ac:dyDescent="0.25">
      <c r="A52" s="8" t="s">
        <v>38</v>
      </c>
    </row>
    <row r="54" spans="1:18" x14ac:dyDescent="0.25">
      <c r="A54" s="2" t="s">
        <v>40</v>
      </c>
    </row>
  </sheetData>
  <mergeCells count="2">
    <mergeCell ref="A5:A6"/>
    <mergeCell ref="B5:Q5"/>
  </mergeCells>
  <pageMargins left="0.7" right="0.45" top="0.5" bottom="0.5" header="0.3" footer="0.3"/>
  <pageSetup scale="7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V47"/>
  <sheetViews>
    <sheetView workbookViewId="0">
      <selection activeCell="Q4" sqref="Q4"/>
    </sheetView>
  </sheetViews>
  <sheetFormatPr defaultRowHeight="14.4" x14ac:dyDescent="0.3"/>
  <cols>
    <col min="10" max="10" width="9" customWidth="1"/>
    <col min="11" max="11" width="10" customWidth="1"/>
    <col min="21" max="22" width="9.109375" bestFit="1" customWidth="1"/>
  </cols>
  <sheetData>
    <row r="1" spans="1:22" x14ac:dyDescent="0.3">
      <c r="A1" s="55" t="s">
        <v>113</v>
      </c>
      <c r="B1" s="56"/>
      <c r="C1" s="56"/>
      <c r="D1" s="56"/>
      <c r="E1" s="56"/>
      <c r="F1" s="56"/>
      <c r="G1" s="56"/>
      <c r="H1" s="56"/>
      <c r="I1" s="56"/>
      <c r="J1" s="56"/>
      <c r="K1" s="56"/>
      <c r="L1" s="56"/>
      <c r="M1" s="56"/>
      <c r="N1" s="56"/>
      <c r="O1" s="56"/>
      <c r="P1" s="56"/>
      <c r="Q1" s="56"/>
      <c r="R1" s="56"/>
      <c r="S1" s="56"/>
    </row>
    <row r="2" spans="1:22" x14ac:dyDescent="0.3">
      <c r="A2" s="58" t="s">
        <v>114</v>
      </c>
      <c r="B2" s="59"/>
      <c r="C2" s="59"/>
      <c r="D2" s="59"/>
      <c r="E2" s="59"/>
      <c r="F2" s="59"/>
      <c r="G2" s="59"/>
      <c r="H2" s="59"/>
      <c r="I2" s="59"/>
      <c r="J2" s="59"/>
      <c r="K2" s="59"/>
      <c r="L2" s="59"/>
      <c r="M2" s="59"/>
      <c r="N2" s="59"/>
      <c r="O2" s="59"/>
      <c r="P2" s="59"/>
      <c r="Q2" s="59"/>
      <c r="R2" s="59"/>
      <c r="S2" s="59"/>
    </row>
    <row r="3" spans="1:22" x14ac:dyDescent="0.3">
      <c r="A3" s="61" t="s">
        <v>115</v>
      </c>
      <c r="B3" s="62"/>
      <c r="C3" s="62"/>
      <c r="D3" s="62"/>
      <c r="E3" s="62"/>
      <c r="F3" s="62"/>
      <c r="G3" s="62"/>
      <c r="H3" s="62"/>
      <c r="I3" s="62"/>
      <c r="J3" s="62"/>
      <c r="K3" s="62"/>
      <c r="L3" s="62"/>
      <c r="M3" s="62"/>
      <c r="N3" s="62"/>
      <c r="O3" s="62"/>
      <c r="P3" s="62"/>
      <c r="Q3" s="62"/>
      <c r="R3" s="62"/>
      <c r="S3" s="62"/>
    </row>
    <row r="4" spans="1:22" x14ac:dyDescent="0.3">
      <c r="A4" s="60"/>
      <c r="B4" s="59"/>
      <c r="C4" s="59"/>
      <c r="D4" s="59"/>
      <c r="E4" s="59"/>
      <c r="F4" s="59"/>
      <c r="G4" s="59"/>
      <c r="H4" s="59"/>
      <c r="I4" s="59"/>
      <c r="J4" s="59"/>
      <c r="K4" s="59"/>
      <c r="L4" s="59"/>
      <c r="M4" s="59"/>
      <c r="N4" s="59"/>
      <c r="O4" s="59"/>
      <c r="P4" s="59"/>
      <c r="Q4" s="59"/>
      <c r="R4" s="59"/>
      <c r="S4" s="59"/>
    </row>
    <row r="5" spans="1:22" x14ac:dyDescent="0.3">
      <c r="A5" s="233" t="s">
        <v>116</v>
      </c>
      <c r="B5" s="230" t="s">
        <v>4</v>
      </c>
      <c r="C5" s="231"/>
      <c r="D5" s="232"/>
      <c r="E5" s="230" t="s">
        <v>117</v>
      </c>
      <c r="F5" s="231"/>
      <c r="G5" s="232"/>
      <c r="H5" s="230" t="s">
        <v>118</v>
      </c>
      <c r="I5" s="231"/>
      <c r="J5" s="232"/>
      <c r="K5" s="230" t="s">
        <v>119</v>
      </c>
      <c r="L5" s="231"/>
      <c r="M5" s="232"/>
      <c r="N5" s="230" t="s">
        <v>120</v>
      </c>
      <c r="O5" s="231"/>
      <c r="P5" s="232"/>
      <c r="Q5" s="230" t="s">
        <v>121</v>
      </c>
      <c r="R5" s="231"/>
      <c r="S5" s="232"/>
    </row>
    <row r="6" spans="1:22" ht="40.200000000000003" x14ac:dyDescent="0.3">
      <c r="A6" s="234"/>
      <c r="B6" s="66" t="s">
        <v>122</v>
      </c>
      <c r="C6" s="67" t="s">
        <v>123</v>
      </c>
      <c r="D6" s="67" t="s">
        <v>124</v>
      </c>
      <c r="E6" s="66" t="s">
        <v>122</v>
      </c>
      <c r="F6" s="67" t="s">
        <v>123</v>
      </c>
      <c r="G6" s="67" t="s">
        <v>124</v>
      </c>
      <c r="H6" s="66" t="s">
        <v>122</v>
      </c>
      <c r="I6" s="67" t="s">
        <v>123</v>
      </c>
      <c r="J6" s="67" t="s">
        <v>124</v>
      </c>
      <c r="K6" s="66" t="s">
        <v>122</v>
      </c>
      <c r="L6" s="67" t="s">
        <v>123</v>
      </c>
      <c r="M6" s="67" t="s">
        <v>124</v>
      </c>
      <c r="N6" s="66" t="s">
        <v>122</v>
      </c>
      <c r="O6" s="67" t="s">
        <v>123</v>
      </c>
      <c r="P6" s="67" t="s">
        <v>124</v>
      </c>
      <c r="Q6" s="66" t="s">
        <v>122</v>
      </c>
      <c r="R6" s="67" t="s">
        <v>123</v>
      </c>
      <c r="S6" s="67" t="s">
        <v>124</v>
      </c>
    </row>
    <row r="7" spans="1:22" x14ac:dyDescent="0.3">
      <c r="A7" s="60">
        <v>2015</v>
      </c>
      <c r="B7" s="59">
        <v>49994</v>
      </c>
      <c r="C7" s="59">
        <v>161074</v>
      </c>
      <c r="D7" s="59">
        <v>189</v>
      </c>
      <c r="E7" s="59">
        <v>25315</v>
      </c>
      <c r="F7" s="59">
        <v>13159</v>
      </c>
      <c r="G7" s="59">
        <v>382</v>
      </c>
      <c r="H7" s="59">
        <v>35615</v>
      </c>
      <c r="I7" s="59">
        <v>42404</v>
      </c>
      <c r="J7" s="59">
        <v>245</v>
      </c>
      <c r="K7" s="59">
        <v>38943</v>
      </c>
      <c r="L7" s="59">
        <v>47961</v>
      </c>
      <c r="M7" s="59">
        <v>237</v>
      </c>
      <c r="N7" s="59">
        <v>65482</v>
      </c>
      <c r="O7" s="59">
        <v>36348</v>
      </c>
      <c r="P7" s="59">
        <v>467</v>
      </c>
      <c r="Q7" s="59">
        <v>92525</v>
      </c>
      <c r="R7" s="59">
        <v>21199</v>
      </c>
      <c r="S7" s="59">
        <v>813</v>
      </c>
      <c r="U7" s="215"/>
      <c r="V7" s="215"/>
    </row>
    <row r="8" spans="1:22" x14ac:dyDescent="0.3">
      <c r="A8" s="70">
        <v>2014</v>
      </c>
      <c r="B8" s="71">
        <v>47653</v>
      </c>
      <c r="C8" s="71">
        <v>158000</v>
      </c>
      <c r="D8" s="71">
        <v>177</v>
      </c>
      <c r="E8" s="71">
        <v>25236</v>
      </c>
      <c r="F8" s="71">
        <v>13197</v>
      </c>
      <c r="G8" s="71">
        <v>446</v>
      </c>
      <c r="H8" s="71">
        <v>34099</v>
      </c>
      <c r="I8" s="71">
        <v>42529</v>
      </c>
      <c r="J8" s="71">
        <v>217</v>
      </c>
      <c r="K8" s="71">
        <v>37945</v>
      </c>
      <c r="L8" s="71">
        <v>47023</v>
      </c>
      <c r="M8" s="71">
        <v>256</v>
      </c>
      <c r="N8" s="71">
        <v>62466</v>
      </c>
      <c r="O8" s="71">
        <v>35305</v>
      </c>
      <c r="P8" s="71">
        <v>409</v>
      </c>
      <c r="Q8" s="71">
        <v>88056</v>
      </c>
      <c r="R8" s="71">
        <v>19944</v>
      </c>
      <c r="S8" s="71">
        <v>774</v>
      </c>
    </row>
    <row r="9" spans="1:22" x14ac:dyDescent="0.3">
      <c r="A9" s="60">
        <v>2013</v>
      </c>
      <c r="B9" s="59">
        <v>46187</v>
      </c>
      <c r="C9" s="59">
        <v>156031</v>
      </c>
      <c r="D9" s="59">
        <v>173</v>
      </c>
      <c r="E9" s="59">
        <v>23755</v>
      </c>
      <c r="F9" s="59">
        <v>12961</v>
      </c>
      <c r="G9" s="59">
        <v>381</v>
      </c>
      <c r="H9" s="59">
        <v>32881</v>
      </c>
      <c r="I9" s="59">
        <v>42433</v>
      </c>
      <c r="J9" s="59">
        <v>196</v>
      </c>
      <c r="K9" s="59">
        <v>36428</v>
      </c>
      <c r="L9" s="59">
        <v>46952</v>
      </c>
      <c r="M9" s="59">
        <v>223</v>
      </c>
      <c r="N9" s="59">
        <v>59661</v>
      </c>
      <c r="O9" s="59">
        <v>34422</v>
      </c>
      <c r="P9" s="59">
        <v>391</v>
      </c>
      <c r="Q9" s="59">
        <v>90304</v>
      </c>
      <c r="R9" s="59">
        <v>19261</v>
      </c>
      <c r="S9" s="59">
        <v>849</v>
      </c>
      <c r="U9" s="59"/>
    </row>
    <row r="10" spans="1:22" x14ac:dyDescent="0.3">
      <c r="A10" s="60">
        <v>2012</v>
      </c>
      <c r="B10" s="59">
        <v>45598</v>
      </c>
      <c r="C10" s="59">
        <v>155148</v>
      </c>
      <c r="D10" s="59">
        <v>182</v>
      </c>
      <c r="E10" s="59">
        <v>21622</v>
      </c>
      <c r="F10" s="59">
        <v>13030</v>
      </c>
      <c r="G10" s="59">
        <v>303</v>
      </c>
      <c r="H10" s="59">
        <v>32630</v>
      </c>
      <c r="I10" s="59">
        <v>41915</v>
      </c>
      <c r="J10" s="59">
        <v>239</v>
      </c>
      <c r="K10" s="59">
        <v>35943</v>
      </c>
      <c r="L10" s="59">
        <v>47469</v>
      </c>
      <c r="M10" s="59">
        <v>234</v>
      </c>
      <c r="N10" s="59">
        <v>60159</v>
      </c>
      <c r="O10" s="59">
        <v>33948</v>
      </c>
      <c r="P10" s="59">
        <v>428</v>
      </c>
      <c r="Q10" s="59">
        <v>89253</v>
      </c>
      <c r="R10" s="59">
        <v>18783</v>
      </c>
      <c r="S10" s="59">
        <v>882</v>
      </c>
    </row>
    <row r="11" spans="1:22" x14ac:dyDescent="0.3">
      <c r="A11" s="60">
        <v>2011</v>
      </c>
      <c r="B11" s="59">
        <v>44729</v>
      </c>
      <c r="C11" s="59">
        <v>152711</v>
      </c>
      <c r="D11" s="59">
        <v>176</v>
      </c>
      <c r="E11" s="59">
        <v>21107</v>
      </c>
      <c r="F11" s="59">
        <v>13594</v>
      </c>
      <c r="G11" s="59">
        <v>247</v>
      </c>
      <c r="H11" s="59">
        <v>32493</v>
      </c>
      <c r="I11" s="59">
        <v>42129</v>
      </c>
      <c r="J11" s="59">
        <v>254</v>
      </c>
      <c r="K11" s="59">
        <v>35585</v>
      </c>
      <c r="L11" s="59">
        <v>45999</v>
      </c>
      <c r="M11" s="59">
        <v>218</v>
      </c>
      <c r="N11" s="59">
        <v>59415</v>
      </c>
      <c r="O11" s="59">
        <v>33188</v>
      </c>
      <c r="P11" s="59">
        <v>395</v>
      </c>
      <c r="Q11" s="59">
        <v>87981</v>
      </c>
      <c r="R11" s="59">
        <v>17800</v>
      </c>
      <c r="S11" s="59">
        <v>899</v>
      </c>
      <c r="U11" s="216"/>
      <c r="V11" s="216"/>
    </row>
    <row r="12" spans="1:22" x14ac:dyDescent="0.3">
      <c r="A12" s="60">
        <v>2010</v>
      </c>
      <c r="B12" s="59">
        <v>42955.75</v>
      </c>
      <c r="C12" s="59">
        <v>151747.49</v>
      </c>
      <c r="D12" s="59">
        <v>157.41399999999999</v>
      </c>
      <c r="E12" s="59">
        <v>20935.060000000001</v>
      </c>
      <c r="F12" s="59">
        <v>13539.98</v>
      </c>
      <c r="G12" s="59">
        <v>340.17399999999998</v>
      </c>
      <c r="H12" s="59">
        <v>30999.45</v>
      </c>
      <c r="I12" s="59">
        <v>42649.760000000002</v>
      </c>
      <c r="J12" s="59">
        <v>201.37299999999999</v>
      </c>
      <c r="K12" s="59">
        <v>34469.440000000002</v>
      </c>
      <c r="L12" s="59">
        <v>45604.1</v>
      </c>
      <c r="M12" s="59">
        <v>188.52500000000001</v>
      </c>
      <c r="N12" s="59">
        <v>57619.29</v>
      </c>
      <c r="O12" s="59">
        <v>32371.38</v>
      </c>
      <c r="P12" s="59">
        <v>397.99900000000002</v>
      </c>
      <c r="Q12" s="59">
        <v>83930.28</v>
      </c>
      <c r="R12" s="59">
        <v>17582.27</v>
      </c>
      <c r="S12" s="59">
        <v>746.96600000000001</v>
      </c>
    </row>
    <row r="13" spans="1:22" x14ac:dyDescent="0.3">
      <c r="A13" s="60">
        <v>2009</v>
      </c>
      <c r="B13" s="59">
        <v>42469</v>
      </c>
      <c r="C13" s="59">
        <v>152707</v>
      </c>
      <c r="D13" s="59">
        <v>165</v>
      </c>
      <c r="E13" s="59">
        <v>20241</v>
      </c>
      <c r="F13" s="59">
        <v>14083</v>
      </c>
      <c r="G13" s="59">
        <v>281</v>
      </c>
      <c r="H13" s="59">
        <v>30627</v>
      </c>
      <c r="I13" s="59">
        <v>44396</v>
      </c>
      <c r="J13" s="59">
        <v>188</v>
      </c>
      <c r="K13" s="59">
        <v>34773</v>
      </c>
      <c r="L13" s="59">
        <v>45239</v>
      </c>
      <c r="M13" s="59">
        <v>216</v>
      </c>
      <c r="N13" s="59">
        <v>56665</v>
      </c>
      <c r="O13" s="59">
        <v>32127</v>
      </c>
      <c r="P13" s="59">
        <v>405</v>
      </c>
      <c r="Q13" s="59">
        <v>85818</v>
      </c>
      <c r="R13" s="59">
        <v>16860</v>
      </c>
      <c r="S13" s="59">
        <v>873</v>
      </c>
    </row>
    <row r="14" spans="1:22" x14ac:dyDescent="0.3">
      <c r="A14" s="68">
        <v>2008</v>
      </c>
      <c r="B14" s="59">
        <v>42588</v>
      </c>
      <c r="C14" s="59">
        <v>155989</v>
      </c>
      <c r="D14" s="59">
        <v>161</v>
      </c>
      <c r="E14" s="59">
        <v>21023</v>
      </c>
      <c r="F14" s="73">
        <v>15217</v>
      </c>
      <c r="G14" s="59">
        <v>303</v>
      </c>
      <c r="H14" s="59">
        <v>31283</v>
      </c>
      <c r="I14" s="59">
        <v>45182</v>
      </c>
      <c r="J14" s="59">
        <v>200</v>
      </c>
      <c r="K14" s="59">
        <v>34808</v>
      </c>
      <c r="L14" s="59">
        <v>46663</v>
      </c>
      <c r="M14" s="59">
        <v>202</v>
      </c>
      <c r="N14" s="59">
        <v>58613</v>
      </c>
      <c r="O14" s="59">
        <v>31890</v>
      </c>
      <c r="P14" s="59">
        <v>444</v>
      </c>
      <c r="Q14" s="59">
        <v>83144</v>
      </c>
      <c r="R14" s="59">
        <v>17035</v>
      </c>
      <c r="S14" s="59">
        <v>785</v>
      </c>
    </row>
    <row r="15" spans="1:22" x14ac:dyDescent="0.3">
      <c r="A15" s="70">
        <v>2007</v>
      </c>
      <c r="B15" s="59">
        <v>42064</v>
      </c>
      <c r="C15" s="59">
        <v>155738</v>
      </c>
      <c r="D15" s="59">
        <v>155</v>
      </c>
      <c r="E15" s="59">
        <v>21484</v>
      </c>
      <c r="F15" s="59">
        <v>15330</v>
      </c>
      <c r="G15" s="59">
        <v>269</v>
      </c>
      <c r="H15" s="59">
        <v>31286</v>
      </c>
      <c r="I15" s="59">
        <v>45393</v>
      </c>
      <c r="J15" s="59">
        <v>197</v>
      </c>
      <c r="K15" s="59">
        <v>35138</v>
      </c>
      <c r="L15" s="59">
        <v>46577</v>
      </c>
      <c r="M15" s="59">
        <v>209</v>
      </c>
      <c r="N15" s="59">
        <v>57181</v>
      </c>
      <c r="O15" s="59">
        <v>31832</v>
      </c>
      <c r="P15" s="59">
        <v>404</v>
      </c>
      <c r="Q15" s="59">
        <v>80977</v>
      </c>
      <c r="R15" s="59">
        <v>16604</v>
      </c>
      <c r="S15" s="59">
        <v>783</v>
      </c>
    </row>
    <row r="16" spans="1:22" x14ac:dyDescent="0.3">
      <c r="A16" s="70">
        <v>2006</v>
      </c>
      <c r="B16" s="59">
        <v>41412</v>
      </c>
      <c r="C16" s="59">
        <v>154438</v>
      </c>
      <c r="D16" s="59">
        <v>170</v>
      </c>
      <c r="E16" s="59">
        <v>20873</v>
      </c>
      <c r="F16" s="59">
        <v>16652</v>
      </c>
      <c r="G16" s="59">
        <v>223</v>
      </c>
      <c r="H16" s="59">
        <v>31071</v>
      </c>
      <c r="I16" s="59">
        <v>45936</v>
      </c>
      <c r="J16" s="59">
        <v>235</v>
      </c>
      <c r="K16" s="59">
        <v>34650</v>
      </c>
      <c r="L16" s="59">
        <v>45073</v>
      </c>
      <c r="M16" s="59">
        <v>227</v>
      </c>
      <c r="N16" s="59">
        <v>56788</v>
      </c>
      <c r="O16" s="59">
        <v>31006</v>
      </c>
      <c r="P16" s="59">
        <v>460</v>
      </c>
      <c r="Q16" s="59">
        <v>82320</v>
      </c>
      <c r="R16" s="59">
        <v>15769</v>
      </c>
      <c r="S16" s="59">
        <v>889</v>
      </c>
    </row>
    <row r="17" spans="1:19" x14ac:dyDescent="0.3">
      <c r="A17" s="70">
        <v>2005</v>
      </c>
      <c r="B17" s="59">
        <v>39579</v>
      </c>
      <c r="C17" s="59">
        <v>152215</v>
      </c>
      <c r="D17" s="59">
        <v>162</v>
      </c>
      <c r="E17" s="59">
        <v>19915</v>
      </c>
      <c r="F17" s="59">
        <v>16317</v>
      </c>
      <c r="G17" s="59">
        <v>184</v>
      </c>
      <c r="H17" s="59">
        <v>29448</v>
      </c>
      <c r="I17" s="59">
        <v>45652</v>
      </c>
      <c r="J17" s="59">
        <v>185</v>
      </c>
      <c r="K17" s="59">
        <v>33496</v>
      </c>
      <c r="L17" s="59">
        <v>45434</v>
      </c>
      <c r="M17" s="59">
        <v>221</v>
      </c>
      <c r="N17" s="59">
        <v>54689</v>
      </c>
      <c r="O17" s="59">
        <v>29658</v>
      </c>
      <c r="P17" s="59">
        <v>457</v>
      </c>
      <c r="Q17" s="59">
        <v>79946</v>
      </c>
      <c r="R17" s="59">
        <v>15152</v>
      </c>
      <c r="S17" s="59">
        <v>905</v>
      </c>
    </row>
    <row r="18" spans="1:19" x14ac:dyDescent="0.3">
      <c r="A18" s="68">
        <v>2004</v>
      </c>
      <c r="B18" s="59">
        <v>37899.08</v>
      </c>
      <c r="C18" s="59">
        <v>150095.95000000001</v>
      </c>
      <c r="D18" s="59">
        <v>152.309</v>
      </c>
      <c r="E18" s="59">
        <v>19168.89</v>
      </c>
      <c r="F18" s="59">
        <v>16372.79</v>
      </c>
      <c r="G18" s="59">
        <v>247.22800000000001</v>
      </c>
      <c r="H18" s="59">
        <v>28645.27</v>
      </c>
      <c r="I18" s="59">
        <v>45545.21</v>
      </c>
      <c r="J18" s="59">
        <v>189.559</v>
      </c>
      <c r="K18" s="59">
        <v>32012.43</v>
      </c>
      <c r="L18" s="59">
        <v>44381.27</v>
      </c>
      <c r="M18" s="59">
        <v>186.655</v>
      </c>
      <c r="N18" s="59">
        <v>51553.67</v>
      </c>
      <c r="O18" s="59">
        <v>29050.35</v>
      </c>
      <c r="P18" s="59">
        <v>388.233</v>
      </c>
      <c r="Q18" s="59">
        <v>78093.399999999994</v>
      </c>
      <c r="R18" s="59">
        <v>14746.34</v>
      </c>
      <c r="S18" s="59">
        <v>927.654</v>
      </c>
    </row>
    <row r="19" spans="1:19" x14ac:dyDescent="0.3">
      <c r="A19" s="68">
        <v>2003</v>
      </c>
      <c r="B19" s="59">
        <v>37046</v>
      </c>
      <c r="C19" s="59">
        <v>148660</v>
      </c>
      <c r="D19" s="59">
        <v>144</v>
      </c>
      <c r="E19" s="59">
        <v>18734</v>
      </c>
      <c r="F19" s="59">
        <v>16282</v>
      </c>
      <c r="G19" s="59">
        <v>183</v>
      </c>
      <c r="H19" s="59">
        <v>27915</v>
      </c>
      <c r="I19" s="59">
        <v>45064</v>
      </c>
      <c r="J19" s="59">
        <v>159</v>
      </c>
      <c r="K19" s="59">
        <v>31498</v>
      </c>
      <c r="L19" s="59">
        <v>44048</v>
      </c>
      <c r="M19" s="59">
        <v>193</v>
      </c>
      <c r="N19" s="59">
        <v>51206</v>
      </c>
      <c r="O19" s="59">
        <v>28672</v>
      </c>
      <c r="P19" s="59">
        <v>420</v>
      </c>
      <c r="Q19" s="59">
        <v>74602</v>
      </c>
      <c r="R19" s="59">
        <v>14592</v>
      </c>
      <c r="S19" s="59">
        <v>803</v>
      </c>
    </row>
    <row r="20" spans="1:19" x14ac:dyDescent="0.3">
      <c r="A20" s="68">
        <v>2002</v>
      </c>
      <c r="B20" s="59">
        <v>36308</v>
      </c>
      <c r="C20" s="59">
        <v>148492</v>
      </c>
      <c r="D20" s="59">
        <v>148</v>
      </c>
      <c r="E20" s="59">
        <v>18826</v>
      </c>
      <c r="F20" s="59">
        <v>16931</v>
      </c>
      <c r="G20" s="59">
        <v>265</v>
      </c>
      <c r="H20" s="59">
        <v>27280</v>
      </c>
      <c r="I20" s="59">
        <v>45407</v>
      </c>
      <c r="J20" s="59">
        <v>177</v>
      </c>
      <c r="K20" s="59">
        <v>31046</v>
      </c>
      <c r="L20" s="59">
        <v>43776</v>
      </c>
      <c r="M20" s="59">
        <v>206</v>
      </c>
      <c r="N20" s="59">
        <v>51194</v>
      </c>
      <c r="O20" s="59">
        <v>28257</v>
      </c>
      <c r="P20" s="59">
        <v>435</v>
      </c>
      <c r="Q20" s="59">
        <v>72824</v>
      </c>
      <c r="R20" s="59">
        <v>14119</v>
      </c>
      <c r="S20" s="59">
        <v>785</v>
      </c>
    </row>
    <row r="21" spans="1:19" x14ac:dyDescent="0.3">
      <c r="A21" s="68">
        <v>2001</v>
      </c>
      <c r="B21" s="59">
        <v>35805</v>
      </c>
      <c r="C21" s="59">
        <v>147829</v>
      </c>
      <c r="D21" s="59">
        <v>155</v>
      </c>
      <c r="E21" s="59">
        <v>18793</v>
      </c>
      <c r="F21" s="59">
        <v>17293</v>
      </c>
      <c r="G21" s="59">
        <v>308</v>
      </c>
      <c r="H21" s="59">
        <v>26795</v>
      </c>
      <c r="I21" s="59">
        <v>45641</v>
      </c>
      <c r="J21" s="59">
        <v>186</v>
      </c>
      <c r="K21" s="59">
        <v>30782</v>
      </c>
      <c r="L21" s="59">
        <v>43214</v>
      </c>
      <c r="M21" s="59">
        <v>203</v>
      </c>
      <c r="N21" s="59">
        <v>50623</v>
      </c>
      <c r="O21" s="59">
        <v>27980</v>
      </c>
      <c r="P21" s="59">
        <v>452</v>
      </c>
      <c r="Q21" s="59">
        <v>72869</v>
      </c>
      <c r="R21" s="59">
        <v>13700</v>
      </c>
      <c r="S21" s="59">
        <v>880</v>
      </c>
    </row>
    <row r="22" spans="1:19" x14ac:dyDescent="0.3">
      <c r="A22" s="68">
        <v>2000</v>
      </c>
      <c r="B22" s="59">
        <v>34514</v>
      </c>
      <c r="C22" s="59">
        <v>147966</v>
      </c>
      <c r="D22" s="59">
        <v>148</v>
      </c>
      <c r="E22" s="59">
        <v>17738</v>
      </c>
      <c r="F22" s="59">
        <v>17425</v>
      </c>
      <c r="G22" s="59">
        <v>269</v>
      </c>
      <c r="H22" s="59">
        <v>25692</v>
      </c>
      <c r="I22" s="59">
        <v>45977</v>
      </c>
      <c r="J22" s="59">
        <v>142</v>
      </c>
      <c r="K22" s="59">
        <v>29939</v>
      </c>
      <c r="L22" s="59">
        <v>43874</v>
      </c>
      <c r="M22" s="59">
        <v>194</v>
      </c>
      <c r="N22" s="59">
        <v>49595</v>
      </c>
      <c r="O22" s="59">
        <v>27488</v>
      </c>
      <c r="P22" s="59">
        <v>451</v>
      </c>
      <c r="Q22" s="59">
        <v>71194</v>
      </c>
      <c r="R22" s="59">
        <v>13200</v>
      </c>
      <c r="S22" s="59">
        <v>924</v>
      </c>
    </row>
    <row r="23" spans="1:19" x14ac:dyDescent="0.3">
      <c r="A23" s="68">
        <v>1999</v>
      </c>
      <c r="B23" s="59">
        <v>32359.42</v>
      </c>
      <c r="C23" s="59">
        <v>146212.14000000001</v>
      </c>
      <c r="D23" s="59">
        <v>178.988</v>
      </c>
      <c r="E23" s="59">
        <v>16127.47</v>
      </c>
      <c r="F23" s="59">
        <v>17223.55</v>
      </c>
      <c r="G23" s="59">
        <v>289.94499999999999</v>
      </c>
      <c r="H23" s="59">
        <v>24550.68</v>
      </c>
      <c r="I23" s="59">
        <v>46530.59</v>
      </c>
      <c r="J23" s="59">
        <v>181.36199999999999</v>
      </c>
      <c r="K23" s="59">
        <v>28469.17</v>
      </c>
      <c r="L23" s="59">
        <v>43018.53</v>
      </c>
      <c r="M23" s="59">
        <v>257.346</v>
      </c>
      <c r="N23" s="59">
        <v>45643.73</v>
      </c>
      <c r="O23" s="59">
        <v>26490.16</v>
      </c>
      <c r="P23" s="59">
        <v>516.43899999999996</v>
      </c>
      <c r="Q23" s="59">
        <v>67756.320000000007</v>
      </c>
      <c r="R23" s="59">
        <v>12949.33</v>
      </c>
      <c r="S23" s="59">
        <v>1120.3699999999999</v>
      </c>
    </row>
    <row r="24" spans="1:19" x14ac:dyDescent="0.3">
      <c r="A24" s="68">
        <v>1998</v>
      </c>
      <c r="B24" s="59">
        <v>30928</v>
      </c>
      <c r="C24" s="59">
        <v>142053</v>
      </c>
      <c r="D24" s="74">
        <v>183</v>
      </c>
      <c r="E24" s="59">
        <v>16053</v>
      </c>
      <c r="F24" s="59">
        <v>16742</v>
      </c>
      <c r="G24" s="74">
        <v>306</v>
      </c>
      <c r="H24" s="59">
        <v>23594</v>
      </c>
      <c r="I24" s="59">
        <v>45987</v>
      </c>
      <c r="J24" s="74">
        <v>203</v>
      </c>
      <c r="K24" s="59">
        <v>27566</v>
      </c>
      <c r="L24" s="59">
        <v>41412</v>
      </c>
      <c r="M24" s="74">
        <v>302</v>
      </c>
      <c r="N24" s="59">
        <v>43782</v>
      </c>
      <c r="O24" s="59">
        <v>25818</v>
      </c>
      <c r="P24" s="74">
        <v>533</v>
      </c>
      <c r="Q24" s="59">
        <v>63473</v>
      </c>
      <c r="R24" s="59">
        <v>12095</v>
      </c>
      <c r="S24" s="59">
        <v>1018</v>
      </c>
    </row>
    <row r="25" spans="1:19" x14ac:dyDescent="0.3">
      <c r="A25" s="68">
        <v>1997</v>
      </c>
      <c r="B25" s="59">
        <v>29514</v>
      </c>
      <c r="C25" s="59">
        <v>140367</v>
      </c>
      <c r="D25" s="74">
        <v>183</v>
      </c>
      <c r="E25" s="59">
        <v>16124</v>
      </c>
      <c r="F25" s="59">
        <v>16962</v>
      </c>
      <c r="G25" s="74">
        <v>346</v>
      </c>
      <c r="H25" s="59">
        <v>22895</v>
      </c>
      <c r="I25" s="59">
        <v>45976</v>
      </c>
      <c r="J25" s="74">
        <v>206</v>
      </c>
      <c r="K25" s="59">
        <v>26235</v>
      </c>
      <c r="L25" s="59">
        <v>40802</v>
      </c>
      <c r="M25" s="74">
        <v>289</v>
      </c>
      <c r="N25" s="59">
        <v>40478</v>
      </c>
      <c r="O25" s="59">
        <v>25035</v>
      </c>
      <c r="P25" s="74">
        <v>489</v>
      </c>
      <c r="Q25" s="59">
        <v>63229</v>
      </c>
      <c r="R25" s="59">
        <v>11591</v>
      </c>
      <c r="S25" s="59">
        <v>1162</v>
      </c>
    </row>
    <row r="26" spans="1:19" x14ac:dyDescent="0.3">
      <c r="A26" s="68">
        <v>1996</v>
      </c>
      <c r="B26" s="59">
        <v>28106</v>
      </c>
      <c r="C26" s="59">
        <v>138703</v>
      </c>
      <c r="D26" s="59">
        <v>176</v>
      </c>
      <c r="E26" s="59">
        <v>15011</v>
      </c>
      <c r="F26" s="59">
        <v>17075</v>
      </c>
      <c r="G26" s="59">
        <v>286</v>
      </c>
      <c r="H26" s="59">
        <v>22154</v>
      </c>
      <c r="I26" s="59">
        <v>45908</v>
      </c>
      <c r="J26" s="59">
        <v>209</v>
      </c>
      <c r="K26" s="59">
        <v>25181</v>
      </c>
      <c r="L26" s="59">
        <v>40410</v>
      </c>
      <c r="M26" s="59">
        <v>279</v>
      </c>
      <c r="N26" s="59">
        <v>38112</v>
      </c>
      <c r="O26" s="59">
        <v>24028</v>
      </c>
      <c r="P26" s="59">
        <v>436</v>
      </c>
      <c r="Q26" s="59">
        <v>61317</v>
      </c>
      <c r="R26" s="59">
        <v>11281</v>
      </c>
      <c r="S26" s="59">
        <v>1204</v>
      </c>
    </row>
    <row r="27" spans="1:19" x14ac:dyDescent="0.3">
      <c r="A27" s="68">
        <v>1995</v>
      </c>
      <c r="B27" s="59">
        <v>26792</v>
      </c>
      <c r="C27" s="59">
        <v>136221</v>
      </c>
      <c r="D27" s="59">
        <v>164</v>
      </c>
      <c r="E27" s="59">
        <v>14013</v>
      </c>
      <c r="F27" s="59">
        <v>16990</v>
      </c>
      <c r="G27" s="59">
        <v>201</v>
      </c>
      <c r="H27" s="59">
        <v>21431</v>
      </c>
      <c r="I27" s="59">
        <v>44546</v>
      </c>
      <c r="J27" s="59">
        <v>225</v>
      </c>
      <c r="K27" s="59">
        <v>23862</v>
      </c>
      <c r="L27" s="59">
        <v>40142</v>
      </c>
      <c r="M27" s="59">
        <v>245</v>
      </c>
      <c r="N27" s="59">
        <v>36980</v>
      </c>
      <c r="O27" s="59">
        <v>23285</v>
      </c>
      <c r="P27" s="59">
        <v>463</v>
      </c>
      <c r="Q27" s="59">
        <v>56667</v>
      </c>
      <c r="R27" s="59">
        <v>11258</v>
      </c>
      <c r="S27" s="59">
        <v>490</v>
      </c>
    </row>
    <row r="28" spans="1:19" x14ac:dyDescent="0.3">
      <c r="A28" s="68">
        <v>1994</v>
      </c>
      <c r="B28" s="59">
        <v>25852</v>
      </c>
      <c r="C28" s="59">
        <v>135096</v>
      </c>
      <c r="D28" s="59">
        <v>153</v>
      </c>
      <c r="E28" s="59">
        <v>13697</v>
      </c>
      <c r="F28" s="59">
        <v>16479</v>
      </c>
      <c r="G28" s="59">
        <v>288</v>
      </c>
      <c r="H28" s="59">
        <v>20248</v>
      </c>
      <c r="I28" s="59">
        <v>44614</v>
      </c>
      <c r="J28" s="59">
        <v>170</v>
      </c>
      <c r="K28" s="59">
        <v>22226</v>
      </c>
      <c r="L28" s="59">
        <v>40135</v>
      </c>
      <c r="M28" s="59">
        <v>193</v>
      </c>
      <c r="N28" s="59">
        <v>37224</v>
      </c>
      <c r="O28" s="59">
        <v>22712</v>
      </c>
      <c r="P28" s="59">
        <v>491</v>
      </c>
      <c r="Q28" s="59">
        <v>56105</v>
      </c>
      <c r="R28" s="59">
        <v>11155</v>
      </c>
      <c r="S28" s="59">
        <v>961</v>
      </c>
    </row>
    <row r="29" spans="1:19" x14ac:dyDescent="0.3">
      <c r="A29" s="68">
        <v>1993</v>
      </c>
      <c r="B29" s="59">
        <v>24674</v>
      </c>
      <c r="C29" s="59">
        <v>133119</v>
      </c>
      <c r="D29" s="59">
        <v>148</v>
      </c>
      <c r="E29" s="59">
        <v>12820</v>
      </c>
      <c r="F29" s="59">
        <v>16575</v>
      </c>
      <c r="G29" s="59">
        <v>237</v>
      </c>
      <c r="H29" s="59">
        <v>19422</v>
      </c>
      <c r="I29" s="59">
        <v>44779</v>
      </c>
      <c r="J29" s="59">
        <v>162</v>
      </c>
      <c r="K29" s="59">
        <v>21539</v>
      </c>
      <c r="L29" s="59">
        <v>39429</v>
      </c>
      <c r="M29" s="59">
        <v>173</v>
      </c>
      <c r="N29" s="59">
        <v>35121</v>
      </c>
      <c r="O29" s="59">
        <v>21815</v>
      </c>
      <c r="P29" s="59">
        <v>425</v>
      </c>
      <c r="Q29" s="59">
        <v>55789</v>
      </c>
      <c r="R29" s="59">
        <v>10521</v>
      </c>
      <c r="S29" s="59">
        <v>1140</v>
      </c>
    </row>
    <row r="30" spans="1:19" x14ac:dyDescent="0.3">
      <c r="A30" s="68">
        <v>1992</v>
      </c>
      <c r="B30" s="59">
        <v>23036.13</v>
      </c>
      <c r="C30" s="59">
        <v>131890.54</v>
      </c>
      <c r="D30" s="59">
        <v>102.087</v>
      </c>
      <c r="E30" s="59">
        <v>12685.46</v>
      </c>
      <c r="F30" s="59">
        <v>17054.68</v>
      </c>
      <c r="G30" s="59">
        <v>155.04599999999999</v>
      </c>
      <c r="H30" s="59">
        <v>18637.080000000002</v>
      </c>
      <c r="I30" s="59">
        <v>45599.5</v>
      </c>
      <c r="J30" s="59">
        <v>114.71899999999999</v>
      </c>
      <c r="K30" s="59">
        <v>20679.73</v>
      </c>
      <c r="L30" s="59">
        <v>37729.65</v>
      </c>
      <c r="M30" s="59">
        <v>151.56700000000001</v>
      </c>
      <c r="N30" s="59">
        <v>32525.24</v>
      </c>
      <c r="O30" s="59">
        <v>21080.28</v>
      </c>
      <c r="P30" s="59">
        <v>300.56900000000002</v>
      </c>
      <c r="Q30" s="59">
        <v>48547.63</v>
      </c>
      <c r="R30" s="59">
        <v>10426.43</v>
      </c>
      <c r="S30" s="59">
        <v>646.55899999999997</v>
      </c>
    </row>
    <row r="31" spans="1:19" x14ac:dyDescent="0.3">
      <c r="A31" s="68">
        <v>1991</v>
      </c>
      <c r="B31" s="59">
        <v>22332.07</v>
      </c>
      <c r="C31" s="59">
        <v>130371.33</v>
      </c>
      <c r="D31" s="59">
        <v>97.221299999999999</v>
      </c>
      <c r="E31" s="59">
        <v>12613.02</v>
      </c>
      <c r="F31" s="59">
        <v>17553.439999999999</v>
      </c>
      <c r="G31" s="59">
        <v>160.33600000000001</v>
      </c>
      <c r="H31" s="59">
        <v>18261.14</v>
      </c>
      <c r="I31" s="59">
        <v>46507.99</v>
      </c>
      <c r="J31" s="59">
        <v>109.259</v>
      </c>
      <c r="K31" s="59">
        <v>20550.77</v>
      </c>
      <c r="L31" s="59">
        <v>35732.14</v>
      </c>
      <c r="M31" s="59">
        <v>154.27000000000001</v>
      </c>
      <c r="N31" s="59">
        <v>31322.92</v>
      </c>
      <c r="O31" s="59">
        <v>20474.87</v>
      </c>
      <c r="P31" s="59">
        <v>287.81900000000002</v>
      </c>
      <c r="Q31" s="59">
        <v>46037.88</v>
      </c>
      <c r="R31" s="59">
        <v>10102.9</v>
      </c>
      <c r="S31" s="59">
        <v>605.52700000000004</v>
      </c>
    </row>
    <row r="32" spans="1:19" x14ac:dyDescent="0.3">
      <c r="A32" s="68">
        <v>1990</v>
      </c>
      <c r="B32" s="59">
        <v>21793</v>
      </c>
      <c r="C32" s="59">
        <v>130080</v>
      </c>
      <c r="D32" s="59">
        <v>91</v>
      </c>
      <c r="E32" s="59">
        <v>12582</v>
      </c>
      <c r="F32" s="59">
        <v>18698</v>
      </c>
      <c r="G32" s="59">
        <v>115</v>
      </c>
      <c r="H32" s="59">
        <v>17820</v>
      </c>
      <c r="I32" s="59">
        <v>51977</v>
      </c>
      <c r="J32" s="59">
        <v>95</v>
      </c>
      <c r="K32" s="59">
        <v>20694</v>
      </c>
      <c r="L32" s="59">
        <v>28993</v>
      </c>
      <c r="M32" s="59">
        <v>165</v>
      </c>
      <c r="N32" s="59">
        <v>31112</v>
      </c>
      <c r="O32" s="59">
        <v>18128</v>
      </c>
      <c r="P32" s="59">
        <v>300</v>
      </c>
      <c r="Q32" s="59">
        <v>41458</v>
      </c>
      <c r="R32" s="59">
        <v>12285</v>
      </c>
      <c r="S32" s="59">
        <v>488</v>
      </c>
    </row>
    <row r="33" spans="1:19" x14ac:dyDescent="0.3">
      <c r="A33" s="68">
        <v>1989</v>
      </c>
      <c r="B33" s="59">
        <v>21414</v>
      </c>
      <c r="C33" s="59">
        <v>129094</v>
      </c>
      <c r="D33" s="59">
        <v>92</v>
      </c>
      <c r="E33" s="59">
        <v>12242</v>
      </c>
      <c r="F33" s="59">
        <v>19137</v>
      </c>
      <c r="G33" s="59">
        <v>112</v>
      </c>
      <c r="H33" s="59">
        <v>17594</v>
      </c>
      <c r="I33" s="59">
        <v>51846</v>
      </c>
      <c r="J33" s="59">
        <v>100</v>
      </c>
      <c r="K33" s="59">
        <v>20255</v>
      </c>
      <c r="L33" s="59">
        <v>28078</v>
      </c>
      <c r="M33" s="59">
        <v>161</v>
      </c>
      <c r="N33" s="59">
        <v>30736</v>
      </c>
      <c r="O33" s="59">
        <v>17767</v>
      </c>
      <c r="P33" s="59">
        <v>304</v>
      </c>
      <c r="Q33" s="59">
        <v>41019</v>
      </c>
      <c r="R33" s="59">
        <v>12265</v>
      </c>
      <c r="S33" s="59">
        <v>506</v>
      </c>
    </row>
    <row r="34" spans="1:19" x14ac:dyDescent="0.3">
      <c r="A34" s="68">
        <v>1988</v>
      </c>
      <c r="B34" s="59">
        <v>20060</v>
      </c>
      <c r="C34" s="59">
        <v>127564</v>
      </c>
      <c r="D34" s="59">
        <v>88</v>
      </c>
      <c r="E34" s="59">
        <v>11889</v>
      </c>
      <c r="F34" s="59">
        <v>19635</v>
      </c>
      <c r="G34" s="59">
        <v>118</v>
      </c>
      <c r="H34" s="59">
        <v>16750</v>
      </c>
      <c r="I34" s="59">
        <v>51297</v>
      </c>
      <c r="J34" s="59">
        <v>98</v>
      </c>
      <c r="K34" s="59">
        <v>19066</v>
      </c>
      <c r="L34" s="59">
        <v>27217</v>
      </c>
      <c r="M34" s="59">
        <v>171</v>
      </c>
      <c r="N34" s="59">
        <v>28344</v>
      </c>
      <c r="O34" s="59">
        <v>17308</v>
      </c>
      <c r="P34" s="59">
        <v>286</v>
      </c>
      <c r="Q34" s="59">
        <v>37724</v>
      </c>
      <c r="R34" s="59">
        <v>12109</v>
      </c>
      <c r="S34" s="59">
        <v>458</v>
      </c>
    </row>
    <row r="35" spans="1:19" x14ac:dyDescent="0.3">
      <c r="A35" s="68">
        <v>1987</v>
      </c>
      <c r="B35" s="59">
        <v>19016</v>
      </c>
      <c r="C35" s="59">
        <v>124874</v>
      </c>
      <c r="D35" s="59">
        <v>83</v>
      </c>
      <c r="E35" s="59">
        <v>11824</v>
      </c>
      <c r="F35" s="59">
        <v>19748</v>
      </c>
      <c r="G35" s="59">
        <v>133</v>
      </c>
      <c r="H35" s="59">
        <v>15939</v>
      </c>
      <c r="I35" s="59">
        <v>50815</v>
      </c>
      <c r="J35" s="59">
        <v>91</v>
      </c>
      <c r="K35" s="59">
        <v>18054</v>
      </c>
      <c r="L35" s="59">
        <v>26404</v>
      </c>
      <c r="M35" s="59">
        <v>156</v>
      </c>
      <c r="N35" s="59">
        <v>26919</v>
      </c>
      <c r="O35" s="59">
        <v>16497</v>
      </c>
      <c r="P35" s="59">
        <v>289</v>
      </c>
      <c r="Q35" s="59">
        <v>35968</v>
      </c>
      <c r="R35" s="59">
        <v>11411</v>
      </c>
      <c r="S35" s="59">
        <v>447</v>
      </c>
    </row>
    <row r="36" spans="1:19" x14ac:dyDescent="0.3">
      <c r="A36" s="68">
        <v>1986</v>
      </c>
      <c r="B36" s="59">
        <v>18149</v>
      </c>
      <c r="C36" s="59">
        <v>122757</v>
      </c>
      <c r="D36" s="59">
        <v>72</v>
      </c>
      <c r="E36" s="59">
        <v>11203</v>
      </c>
      <c r="F36" s="59">
        <v>19665</v>
      </c>
      <c r="G36" s="59">
        <v>149</v>
      </c>
      <c r="H36" s="59">
        <v>15120</v>
      </c>
      <c r="I36" s="59">
        <v>50104</v>
      </c>
      <c r="J36" s="59">
        <v>77</v>
      </c>
      <c r="K36" s="59">
        <v>17073</v>
      </c>
      <c r="L36" s="59">
        <v>26113</v>
      </c>
      <c r="M36" s="59">
        <v>135</v>
      </c>
      <c r="N36" s="59">
        <v>26511</v>
      </c>
      <c r="O36" s="59">
        <v>15788</v>
      </c>
      <c r="P36" s="59">
        <v>251</v>
      </c>
      <c r="Q36" s="59">
        <v>34787</v>
      </c>
      <c r="R36" s="59">
        <v>11087</v>
      </c>
      <c r="S36" s="59">
        <v>393</v>
      </c>
    </row>
    <row r="37" spans="1:19" x14ac:dyDescent="0.3">
      <c r="A37" s="68">
        <v>1985</v>
      </c>
      <c r="B37" s="59">
        <v>17181</v>
      </c>
      <c r="C37" s="59">
        <v>120651</v>
      </c>
      <c r="D37" s="59">
        <v>67</v>
      </c>
      <c r="E37" s="59">
        <v>10726</v>
      </c>
      <c r="F37" s="59">
        <v>19692</v>
      </c>
      <c r="G37" s="59">
        <v>133</v>
      </c>
      <c r="H37" s="59">
        <v>14457</v>
      </c>
      <c r="I37" s="59">
        <v>49674</v>
      </c>
      <c r="J37" s="59">
        <v>74</v>
      </c>
      <c r="K37" s="59">
        <v>16349</v>
      </c>
      <c r="L37" s="59">
        <v>25402</v>
      </c>
      <c r="M37" s="59">
        <v>127</v>
      </c>
      <c r="N37" s="59">
        <v>24877</v>
      </c>
      <c r="O37" s="59">
        <v>15373</v>
      </c>
      <c r="P37" s="59">
        <v>238</v>
      </c>
      <c r="Q37" s="59">
        <v>32909</v>
      </c>
      <c r="R37" s="59">
        <v>10510</v>
      </c>
      <c r="S37" s="59">
        <v>367</v>
      </c>
    </row>
    <row r="38" spans="1:19" x14ac:dyDescent="0.3">
      <c r="A38" s="68">
        <v>1984</v>
      </c>
      <c r="B38" s="59">
        <v>16083</v>
      </c>
      <c r="C38" s="59">
        <v>118183</v>
      </c>
      <c r="D38" s="59">
        <v>57</v>
      </c>
      <c r="E38" s="59">
        <v>10384</v>
      </c>
      <c r="F38" s="59">
        <v>20206</v>
      </c>
      <c r="G38" s="59">
        <v>130</v>
      </c>
      <c r="H38" s="59">
        <v>13893</v>
      </c>
      <c r="I38" s="59">
        <v>48452</v>
      </c>
      <c r="J38" s="59">
        <v>68</v>
      </c>
      <c r="K38" s="59">
        <v>14936</v>
      </c>
      <c r="L38" s="59">
        <v>24463</v>
      </c>
      <c r="M38" s="59">
        <v>107</v>
      </c>
      <c r="N38" s="59">
        <v>23072</v>
      </c>
      <c r="O38" s="59">
        <v>14653</v>
      </c>
      <c r="P38" s="59">
        <v>191</v>
      </c>
      <c r="Q38" s="59">
        <v>30192</v>
      </c>
      <c r="R38" s="59">
        <v>10410</v>
      </c>
      <c r="S38" s="59">
        <v>281</v>
      </c>
    </row>
    <row r="39" spans="1:19" x14ac:dyDescent="0.3">
      <c r="A39" s="68">
        <v>1983</v>
      </c>
      <c r="B39" s="59">
        <v>15137</v>
      </c>
      <c r="C39" s="59">
        <v>115095</v>
      </c>
      <c r="D39" s="59" t="s">
        <v>125</v>
      </c>
      <c r="E39" s="59">
        <v>9853</v>
      </c>
      <c r="F39" s="59">
        <v>20020</v>
      </c>
      <c r="G39" s="59" t="s">
        <v>125</v>
      </c>
      <c r="H39" s="59">
        <v>13044</v>
      </c>
      <c r="I39" s="59">
        <v>47560</v>
      </c>
      <c r="J39" s="59" t="s">
        <v>125</v>
      </c>
      <c r="K39" s="59">
        <v>14245</v>
      </c>
      <c r="L39" s="59">
        <v>23208</v>
      </c>
      <c r="M39" s="59" t="s">
        <v>125</v>
      </c>
      <c r="N39" s="59">
        <v>21532</v>
      </c>
      <c r="O39" s="59">
        <v>13929</v>
      </c>
      <c r="P39" s="59" t="s">
        <v>125</v>
      </c>
      <c r="Q39" s="59">
        <v>28333</v>
      </c>
      <c r="R39" s="59">
        <v>10377</v>
      </c>
      <c r="S39" s="59" t="s">
        <v>125</v>
      </c>
    </row>
    <row r="40" spans="1:19" x14ac:dyDescent="0.3">
      <c r="A40" s="68">
        <v>1982</v>
      </c>
      <c r="B40" s="59">
        <v>14351</v>
      </c>
      <c r="C40" s="59">
        <v>113451</v>
      </c>
      <c r="D40" s="59">
        <v>52</v>
      </c>
      <c r="E40" s="59">
        <v>9387</v>
      </c>
      <c r="F40" s="59">
        <v>20789</v>
      </c>
      <c r="G40" s="59">
        <v>101</v>
      </c>
      <c r="H40" s="59">
        <v>12560</v>
      </c>
      <c r="I40" s="59">
        <v>46584</v>
      </c>
      <c r="J40" s="59">
        <v>64</v>
      </c>
      <c r="K40" s="59">
        <v>13503</v>
      </c>
      <c r="L40" s="59">
        <v>22602</v>
      </c>
      <c r="M40" s="59">
        <v>105</v>
      </c>
      <c r="N40" s="59">
        <v>20272</v>
      </c>
      <c r="O40" s="59">
        <v>13425</v>
      </c>
      <c r="P40" s="59">
        <v>181</v>
      </c>
      <c r="Q40" s="59">
        <v>26915</v>
      </c>
      <c r="R40" s="59">
        <v>10051</v>
      </c>
      <c r="S40" s="59">
        <v>272</v>
      </c>
    </row>
    <row r="41" spans="1:19" x14ac:dyDescent="0.3">
      <c r="A41" s="68">
        <v>1981</v>
      </c>
      <c r="B41" s="59">
        <v>13624</v>
      </c>
      <c r="C41" s="59">
        <v>113301</v>
      </c>
      <c r="D41" s="59">
        <v>48</v>
      </c>
      <c r="E41" s="59">
        <v>9357</v>
      </c>
      <c r="F41" s="59">
        <v>22296</v>
      </c>
      <c r="G41" s="59">
        <v>110</v>
      </c>
      <c r="H41" s="59">
        <v>12109</v>
      </c>
      <c r="I41" s="59">
        <v>47332</v>
      </c>
      <c r="J41" s="59">
        <v>59</v>
      </c>
      <c r="K41" s="59">
        <v>13176</v>
      </c>
      <c r="L41" s="59">
        <v>21759</v>
      </c>
      <c r="M41" s="59">
        <v>101</v>
      </c>
      <c r="N41" s="59">
        <v>19006</v>
      </c>
      <c r="O41" s="59">
        <v>12579</v>
      </c>
      <c r="P41" s="59">
        <v>173</v>
      </c>
      <c r="Q41" s="59">
        <v>25281</v>
      </c>
      <c r="R41" s="59">
        <v>9336</v>
      </c>
      <c r="S41" s="59">
        <v>266</v>
      </c>
    </row>
    <row r="42" spans="1:19" x14ac:dyDescent="0.3">
      <c r="A42" s="68">
        <v>1980</v>
      </c>
      <c r="B42" s="59">
        <v>12665</v>
      </c>
      <c r="C42" s="59">
        <v>111919</v>
      </c>
      <c r="D42" s="59">
        <v>45</v>
      </c>
      <c r="E42" s="59">
        <v>8845</v>
      </c>
      <c r="F42" s="59">
        <v>23028</v>
      </c>
      <c r="G42" s="59">
        <v>95</v>
      </c>
      <c r="H42" s="59">
        <v>11314</v>
      </c>
      <c r="I42" s="59">
        <v>46795</v>
      </c>
      <c r="J42" s="59">
        <v>54</v>
      </c>
      <c r="K42" s="59">
        <v>12409</v>
      </c>
      <c r="L42" s="59">
        <v>21384</v>
      </c>
      <c r="M42" s="59">
        <v>97</v>
      </c>
      <c r="N42" s="59">
        <v>18075</v>
      </c>
      <c r="O42" s="59">
        <v>12175</v>
      </c>
      <c r="P42" s="59">
        <v>171</v>
      </c>
      <c r="Q42" s="59">
        <v>23308</v>
      </c>
      <c r="R42" s="59">
        <v>8535</v>
      </c>
      <c r="S42" s="59">
        <v>254</v>
      </c>
    </row>
    <row r="43" spans="1:19" x14ac:dyDescent="0.3">
      <c r="A43" s="68">
        <v>1979</v>
      </c>
      <c r="B43" s="59">
        <v>11795</v>
      </c>
      <c r="C43" s="59">
        <v>110826</v>
      </c>
      <c r="D43" s="59">
        <v>43</v>
      </c>
      <c r="E43" s="59">
        <v>8420</v>
      </c>
      <c r="F43" s="59">
        <v>23783</v>
      </c>
      <c r="G43" s="59">
        <v>75</v>
      </c>
      <c r="H43" s="59">
        <v>10624</v>
      </c>
      <c r="I43" s="59">
        <v>45497</v>
      </c>
      <c r="J43" s="59">
        <v>50</v>
      </c>
      <c r="K43" s="59">
        <v>11377</v>
      </c>
      <c r="L43" s="59">
        <v>21174</v>
      </c>
      <c r="M43" s="59">
        <v>90</v>
      </c>
      <c r="N43" s="59">
        <v>16514</v>
      </c>
      <c r="O43" s="59">
        <v>11751</v>
      </c>
      <c r="P43" s="59">
        <v>163</v>
      </c>
      <c r="Q43" s="59">
        <v>21874</v>
      </c>
      <c r="R43" s="59">
        <v>8621</v>
      </c>
      <c r="S43" s="59">
        <v>251</v>
      </c>
    </row>
    <row r="44" spans="1:19" x14ac:dyDescent="0.3">
      <c r="A44" s="68">
        <v>1978</v>
      </c>
      <c r="B44" s="59">
        <v>10812</v>
      </c>
      <c r="C44" s="59">
        <v>106436</v>
      </c>
      <c r="D44" s="59">
        <v>41</v>
      </c>
      <c r="E44" s="59">
        <v>7759</v>
      </c>
      <c r="F44" s="59">
        <v>23787</v>
      </c>
      <c r="G44" s="59">
        <v>71</v>
      </c>
      <c r="H44" s="59">
        <v>9834</v>
      </c>
      <c r="I44" s="59">
        <v>43510</v>
      </c>
      <c r="J44" s="59">
        <v>49</v>
      </c>
      <c r="K44" s="59">
        <v>10357</v>
      </c>
      <c r="L44" s="59">
        <v>20121</v>
      </c>
      <c r="M44" s="59">
        <v>85</v>
      </c>
      <c r="N44" s="59">
        <v>15291</v>
      </c>
      <c r="O44" s="59">
        <v>11001</v>
      </c>
      <c r="P44" s="59">
        <v>159</v>
      </c>
      <c r="Q44" s="59">
        <v>20173</v>
      </c>
      <c r="R44" s="59">
        <v>8017</v>
      </c>
      <c r="S44" s="59">
        <v>248</v>
      </c>
    </row>
    <row r="45" spans="1:19" x14ac:dyDescent="0.3">
      <c r="A45" s="68">
        <v>1977</v>
      </c>
      <c r="B45" s="59">
        <v>9887</v>
      </c>
      <c r="C45" s="59">
        <v>103119</v>
      </c>
      <c r="D45" s="59">
        <v>35</v>
      </c>
      <c r="E45" s="59">
        <v>7066</v>
      </c>
      <c r="F45" s="59">
        <v>24854</v>
      </c>
      <c r="G45" s="59">
        <v>60</v>
      </c>
      <c r="H45" s="59">
        <v>9013</v>
      </c>
      <c r="I45" s="59">
        <v>41696</v>
      </c>
      <c r="J45" s="59">
        <v>41</v>
      </c>
      <c r="K45" s="59">
        <v>9607</v>
      </c>
      <c r="L45" s="59">
        <v>18905</v>
      </c>
      <c r="M45" s="59">
        <v>76</v>
      </c>
      <c r="N45" s="59">
        <v>14207</v>
      </c>
      <c r="O45" s="59">
        <v>10357</v>
      </c>
      <c r="P45" s="59">
        <v>136</v>
      </c>
      <c r="Q45" s="59">
        <v>19077</v>
      </c>
      <c r="R45" s="59">
        <v>7309</v>
      </c>
      <c r="S45" s="59">
        <v>222</v>
      </c>
    </row>
    <row r="46" spans="1:19" x14ac:dyDescent="0.3">
      <c r="A46" s="68">
        <v>1976</v>
      </c>
      <c r="B46" s="59">
        <v>9180</v>
      </c>
      <c r="C46" s="59">
        <v>100510</v>
      </c>
      <c r="D46" s="59">
        <v>32</v>
      </c>
      <c r="E46" s="59">
        <v>6720</v>
      </c>
      <c r="F46" s="59">
        <v>25035</v>
      </c>
      <c r="G46" s="59">
        <v>57</v>
      </c>
      <c r="H46" s="59">
        <v>8393</v>
      </c>
      <c r="I46" s="59">
        <v>40570</v>
      </c>
      <c r="J46" s="59">
        <v>39</v>
      </c>
      <c r="K46" s="59">
        <v>8813</v>
      </c>
      <c r="L46" s="59">
        <v>17786</v>
      </c>
      <c r="M46" s="59">
        <v>76</v>
      </c>
      <c r="N46" s="59">
        <v>13033</v>
      </c>
      <c r="O46" s="59">
        <v>10132</v>
      </c>
      <c r="P46" s="59">
        <v>120</v>
      </c>
      <c r="Q46" s="59">
        <v>17911</v>
      </c>
      <c r="R46" s="59">
        <v>6985</v>
      </c>
      <c r="S46" s="59">
        <v>218</v>
      </c>
    </row>
    <row r="47" spans="1:19" x14ac:dyDescent="0.3">
      <c r="A47" s="68">
        <v>1975</v>
      </c>
      <c r="B47" s="59">
        <v>8552</v>
      </c>
      <c r="C47" s="59">
        <v>97881</v>
      </c>
      <c r="D47" s="59">
        <v>31</v>
      </c>
      <c r="E47" s="59">
        <v>6198</v>
      </c>
      <c r="F47" s="59">
        <v>24916</v>
      </c>
      <c r="G47" s="59">
        <v>53</v>
      </c>
      <c r="H47" s="59">
        <v>7843</v>
      </c>
      <c r="I47" s="59">
        <v>39827</v>
      </c>
      <c r="J47" s="59">
        <v>38</v>
      </c>
      <c r="K47" s="59">
        <v>8388</v>
      </c>
      <c r="L47" s="59">
        <v>16917</v>
      </c>
      <c r="M47" s="59">
        <v>70</v>
      </c>
      <c r="N47" s="59">
        <v>12332</v>
      </c>
      <c r="O47" s="59">
        <v>9764</v>
      </c>
      <c r="P47" s="59">
        <v>121</v>
      </c>
      <c r="Q47" s="59">
        <v>16725</v>
      </c>
      <c r="R47" s="59">
        <v>6457</v>
      </c>
      <c r="S47" s="59">
        <v>206</v>
      </c>
    </row>
  </sheetData>
  <mergeCells count="7">
    <mergeCell ref="Q5:S5"/>
    <mergeCell ref="A5:A6"/>
    <mergeCell ref="B5:D5"/>
    <mergeCell ref="E5:G5"/>
    <mergeCell ref="H5:J5"/>
    <mergeCell ref="K5:M5"/>
    <mergeCell ref="N5:P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54"/>
  <sheetViews>
    <sheetView topLeftCell="A7" zoomScaleNormal="100" workbookViewId="0">
      <selection activeCell="B20" sqref="B20"/>
    </sheetView>
  </sheetViews>
  <sheetFormatPr defaultColWidth="9.109375" defaultRowHeight="13.2" x14ac:dyDescent="0.25"/>
  <cols>
    <col min="1" max="1" width="17.88671875" style="27" customWidth="1"/>
    <col min="2" max="2" width="8" style="28" customWidth="1"/>
    <col min="3" max="3" width="7" style="28" customWidth="1"/>
    <col min="4" max="6" width="7.6640625" style="28" customWidth="1"/>
    <col min="7" max="8" width="7" style="28" customWidth="1"/>
    <col min="9" max="9" width="7.44140625" style="28" customWidth="1"/>
    <col min="10" max="10" width="8.5546875" style="28" customWidth="1"/>
    <col min="11" max="11" width="9.109375" style="27"/>
    <col min="12" max="12" width="12" style="27" customWidth="1"/>
    <col min="13" max="13" width="10.88671875" style="27" customWidth="1"/>
    <col min="14" max="14" width="10.33203125" style="27" customWidth="1"/>
    <col min="15" max="15" width="8.33203125" style="27" customWidth="1"/>
    <col min="16" max="16" width="11.6640625" style="27" customWidth="1"/>
    <col min="17" max="17" width="9" style="27" customWidth="1"/>
    <col min="18" max="16384" width="9.109375" style="27"/>
  </cols>
  <sheetData>
    <row r="1" spans="1:19" ht="1.5" customHeight="1" x14ac:dyDescent="0.25">
      <c r="A1" s="103" t="s">
        <v>0</v>
      </c>
      <c r="B1" s="104"/>
      <c r="C1" s="104"/>
      <c r="D1" s="104"/>
      <c r="E1" s="104"/>
      <c r="F1" s="104"/>
      <c r="G1" s="104"/>
      <c r="H1" s="104"/>
      <c r="I1" s="104"/>
      <c r="J1" s="104"/>
      <c r="K1" s="105"/>
      <c r="L1" s="105"/>
    </row>
    <row r="2" spans="1:19" s="8" customFormat="1" x14ac:dyDescent="0.25">
      <c r="A2" s="1" t="s">
        <v>39</v>
      </c>
      <c r="B2" s="7"/>
      <c r="C2" s="7"/>
      <c r="D2" s="7"/>
      <c r="E2" s="7"/>
      <c r="F2" s="7"/>
      <c r="G2" s="7"/>
      <c r="H2" s="7"/>
      <c r="I2" s="7"/>
      <c r="J2" s="7"/>
    </row>
    <row r="3" spans="1:19" x14ac:dyDescent="0.25">
      <c r="A3" s="27" t="s">
        <v>1</v>
      </c>
    </row>
    <row r="4" spans="1:19" x14ac:dyDescent="0.25">
      <c r="A4" s="8"/>
      <c r="B4" s="7"/>
      <c r="C4" s="7"/>
      <c r="D4" s="7"/>
      <c r="E4" s="7"/>
      <c r="F4" s="7"/>
      <c r="G4" s="7"/>
      <c r="H4" s="7"/>
      <c r="I4" s="7"/>
      <c r="J4" s="7"/>
      <c r="K4" s="8"/>
      <c r="L4" s="8"/>
      <c r="M4" s="8"/>
      <c r="N4" s="8"/>
      <c r="O4" s="8"/>
      <c r="P4" s="8"/>
      <c r="Q4" s="8"/>
    </row>
    <row r="5" spans="1:19" x14ac:dyDescent="0.25">
      <c r="A5" s="244" t="s">
        <v>168</v>
      </c>
      <c r="B5" s="246" t="s">
        <v>3</v>
      </c>
      <c r="C5" s="247"/>
      <c r="D5" s="247"/>
      <c r="E5" s="247"/>
      <c r="F5" s="247"/>
      <c r="G5" s="247"/>
      <c r="H5" s="247"/>
      <c r="I5" s="247"/>
      <c r="J5" s="247"/>
      <c r="K5" s="247"/>
      <c r="L5" s="247"/>
      <c r="M5" s="247"/>
      <c r="N5" s="247"/>
      <c r="O5" s="247"/>
      <c r="P5" s="247"/>
      <c r="Q5" s="248"/>
    </row>
    <row r="6" spans="1:19" ht="52.8" x14ac:dyDescent="0.25">
      <c r="A6" s="245"/>
      <c r="B6" s="9" t="s">
        <v>4</v>
      </c>
      <c r="C6" s="9" t="s">
        <v>5</v>
      </c>
      <c r="D6" s="10" t="s">
        <v>6</v>
      </c>
      <c r="E6" s="10" t="s">
        <v>7</v>
      </c>
      <c r="F6" s="10" t="s">
        <v>8</v>
      </c>
      <c r="G6" s="10" t="s">
        <v>9</v>
      </c>
      <c r="H6" s="10" t="s">
        <v>10</v>
      </c>
      <c r="I6" s="10" t="s">
        <v>11</v>
      </c>
      <c r="J6" s="10" t="s">
        <v>12</v>
      </c>
      <c r="K6" s="10" t="s">
        <v>37</v>
      </c>
      <c r="L6" s="10" t="s">
        <v>13</v>
      </c>
      <c r="M6" s="10" t="s">
        <v>14</v>
      </c>
      <c r="N6" s="10" t="s">
        <v>15</v>
      </c>
      <c r="O6" s="10" t="s">
        <v>16</v>
      </c>
      <c r="P6" s="10" t="s">
        <v>17</v>
      </c>
      <c r="Q6" s="10" t="s">
        <v>18</v>
      </c>
    </row>
    <row r="7" spans="1:19" s="37" customFormat="1" x14ac:dyDescent="0.25">
      <c r="A7" s="98" t="s">
        <v>19</v>
      </c>
      <c r="B7" s="97"/>
      <c r="C7" s="96"/>
      <c r="D7" s="96"/>
      <c r="E7" s="96"/>
      <c r="F7" s="96"/>
      <c r="G7" s="96"/>
      <c r="H7" s="96"/>
      <c r="I7" s="96"/>
      <c r="J7" s="97"/>
      <c r="K7" s="97"/>
      <c r="L7" s="97"/>
      <c r="M7" s="97"/>
      <c r="N7" s="97"/>
      <c r="O7" s="97"/>
      <c r="P7" s="96"/>
      <c r="Q7" s="96"/>
      <c r="R7" s="106"/>
    </row>
    <row r="8" spans="1:19" x14ac:dyDescent="0.25">
      <c r="A8" s="99" t="s">
        <v>20</v>
      </c>
      <c r="B8" s="15">
        <v>1709</v>
      </c>
      <c r="C8" s="16">
        <v>2</v>
      </c>
      <c r="D8" s="16" t="s">
        <v>92</v>
      </c>
      <c r="E8" s="16">
        <v>6</v>
      </c>
      <c r="F8" s="16">
        <v>6</v>
      </c>
      <c r="G8" s="16">
        <v>8</v>
      </c>
      <c r="H8" s="16">
        <v>34</v>
      </c>
      <c r="I8" s="16">
        <v>134</v>
      </c>
      <c r="J8" s="16">
        <v>211</v>
      </c>
      <c r="K8" s="16">
        <v>802</v>
      </c>
      <c r="L8" s="16">
        <v>29</v>
      </c>
      <c r="M8" s="16">
        <v>74</v>
      </c>
      <c r="N8" s="16">
        <v>346</v>
      </c>
      <c r="O8" s="16">
        <v>48</v>
      </c>
      <c r="P8" s="16" t="s">
        <v>92</v>
      </c>
      <c r="Q8" s="16">
        <v>9</v>
      </c>
      <c r="R8" s="12"/>
      <c r="S8" s="13"/>
    </row>
    <row r="9" spans="1:19" x14ac:dyDescent="0.25">
      <c r="A9" s="99" t="s">
        <v>21</v>
      </c>
      <c r="B9" s="15">
        <v>1548</v>
      </c>
      <c r="C9" s="16">
        <v>1</v>
      </c>
      <c r="D9" s="16">
        <v>3</v>
      </c>
      <c r="E9" s="16">
        <v>2</v>
      </c>
      <c r="F9" s="16">
        <v>6</v>
      </c>
      <c r="G9" s="16">
        <v>4</v>
      </c>
      <c r="H9" s="16">
        <v>14</v>
      </c>
      <c r="I9" s="16">
        <v>24</v>
      </c>
      <c r="J9" s="16">
        <v>190</v>
      </c>
      <c r="K9" s="16">
        <v>210</v>
      </c>
      <c r="L9" s="16">
        <v>26</v>
      </c>
      <c r="M9" s="16">
        <v>66</v>
      </c>
      <c r="N9" s="16">
        <v>623</v>
      </c>
      <c r="O9" s="16">
        <v>304</v>
      </c>
      <c r="P9" s="16">
        <v>26</v>
      </c>
      <c r="Q9" s="16">
        <v>48</v>
      </c>
      <c r="R9" s="12"/>
      <c r="S9" s="13"/>
    </row>
    <row r="10" spans="1:19" x14ac:dyDescent="0.25">
      <c r="A10" s="99" t="s">
        <v>22</v>
      </c>
      <c r="B10" s="15">
        <v>1651</v>
      </c>
      <c r="C10" s="16">
        <v>4</v>
      </c>
      <c r="D10" s="16" t="s">
        <v>92</v>
      </c>
      <c r="E10" s="16">
        <v>3</v>
      </c>
      <c r="F10" s="16">
        <v>6</v>
      </c>
      <c r="G10" s="16">
        <v>3</v>
      </c>
      <c r="H10" s="16">
        <v>19</v>
      </c>
      <c r="I10" s="16">
        <v>16</v>
      </c>
      <c r="J10" s="16">
        <v>246</v>
      </c>
      <c r="K10" s="16">
        <v>142</v>
      </c>
      <c r="L10" s="16">
        <v>37</v>
      </c>
      <c r="M10" s="16">
        <v>67</v>
      </c>
      <c r="N10" s="16">
        <v>566</v>
      </c>
      <c r="O10" s="16">
        <v>391</v>
      </c>
      <c r="P10" s="16">
        <v>50</v>
      </c>
      <c r="Q10" s="16">
        <v>101</v>
      </c>
      <c r="R10" s="12"/>
      <c r="S10" s="13"/>
    </row>
    <row r="11" spans="1:19" x14ac:dyDescent="0.25">
      <c r="A11" s="99" t="s">
        <v>23</v>
      </c>
      <c r="B11" s="15">
        <v>1524</v>
      </c>
      <c r="C11" s="16">
        <v>2</v>
      </c>
      <c r="D11" s="16">
        <v>3</v>
      </c>
      <c r="E11" s="16">
        <v>5</v>
      </c>
      <c r="F11" s="16">
        <v>7</v>
      </c>
      <c r="G11" s="16">
        <v>7</v>
      </c>
      <c r="H11" s="16">
        <v>6</v>
      </c>
      <c r="I11" s="16">
        <v>36</v>
      </c>
      <c r="J11" s="16">
        <v>180</v>
      </c>
      <c r="K11" s="16">
        <v>147</v>
      </c>
      <c r="L11" s="16">
        <v>39</v>
      </c>
      <c r="M11" s="16">
        <v>40</v>
      </c>
      <c r="N11" s="16">
        <v>551</v>
      </c>
      <c r="O11" s="16">
        <v>374</v>
      </c>
      <c r="P11" s="16">
        <v>47</v>
      </c>
      <c r="Q11" s="16">
        <v>78</v>
      </c>
      <c r="R11" s="12"/>
      <c r="S11" s="13"/>
    </row>
    <row r="12" spans="1:19" x14ac:dyDescent="0.25">
      <c r="A12" s="99" t="s">
        <v>24</v>
      </c>
      <c r="B12" s="15">
        <v>1427</v>
      </c>
      <c r="C12" s="16">
        <v>7</v>
      </c>
      <c r="D12" s="16">
        <v>6</v>
      </c>
      <c r="E12" s="16">
        <v>6</v>
      </c>
      <c r="F12" s="16">
        <v>15</v>
      </c>
      <c r="G12" s="16">
        <v>13</v>
      </c>
      <c r="H12" s="16">
        <v>6</v>
      </c>
      <c r="I12" s="16">
        <v>24</v>
      </c>
      <c r="J12" s="16">
        <v>221</v>
      </c>
      <c r="K12" s="16">
        <v>101</v>
      </c>
      <c r="L12" s="16">
        <v>36</v>
      </c>
      <c r="M12" s="16">
        <v>59</v>
      </c>
      <c r="N12" s="16">
        <v>464</v>
      </c>
      <c r="O12" s="16">
        <v>328</v>
      </c>
      <c r="P12" s="16">
        <v>46</v>
      </c>
      <c r="Q12" s="16">
        <v>95</v>
      </c>
      <c r="R12" s="12"/>
      <c r="S12" s="13"/>
    </row>
    <row r="13" spans="1:19" x14ac:dyDescent="0.25">
      <c r="A13" s="99" t="s">
        <v>25</v>
      </c>
      <c r="B13" s="15">
        <v>1254</v>
      </c>
      <c r="C13" s="16">
        <v>20</v>
      </c>
      <c r="D13" s="16">
        <v>17</v>
      </c>
      <c r="E13" s="16">
        <v>10</v>
      </c>
      <c r="F13" s="16">
        <v>14</v>
      </c>
      <c r="G13" s="16">
        <v>6</v>
      </c>
      <c r="H13" s="16">
        <v>11</v>
      </c>
      <c r="I13" s="16">
        <v>37</v>
      </c>
      <c r="J13" s="16">
        <v>238</v>
      </c>
      <c r="K13" s="16">
        <v>93</v>
      </c>
      <c r="L13" s="16">
        <v>36</v>
      </c>
      <c r="M13" s="16">
        <v>57</v>
      </c>
      <c r="N13" s="16">
        <v>396</v>
      </c>
      <c r="O13" s="16">
        <v>201</v>
      </c>
      <c r="P13" s="16">
        <v>37</v>
      </c>
      <c r="Q13" s="16">
        <v>79</v>
      </c>
      <c r="R13" s="12"/>
      <c r="S13" s="13"/>
    </row>
    <row r="14" spans="1:19" x14ac:dyDescent="0.25">
      <c r="A14" s="99" t="s">
        <v>26</v>
      </c>
      <c r="B14" s="15">
        <v>1170</v>
      </c>
      <c r="C14" s="16">
        <v>18</v>
      </c>
      <c r="D14" s="16">
        <v>10</v>
      </c>
      <c r="E14" s="16">
        <v>25</v>
      </c>
      <c r="F14" s="16">
        <v>15</v>
      </c>
      <c r="G14" s="16">
        <v>13</v>
      </c>
      <c r="H14" s="16">
        <v>6</v>
      </c>
      <c r="I14" s="16">
        <v>32</v>
      </c>
      <c r="J14" s="16">
        <v>280</v>
      </c>
      <c r="K14" s="16">
        <v>109</v>
      </c>
      <c r="L14" s="16">
        <v>38</v>
      </c>
      <c r="M14" s="16">
        <v>87</v>
      </c>
      <c r="N14" s="16">
        <v>303</v>
      </c>
      <c r="O14" s="16">
        <v>148</v>
      </c>
      <c r="P14" s="16">
        <v>22</v>
      </c>
      <c r="Q14" s="16">
        <v>61</v>
      </c>
      <c r="R14" s="12"/>
      <c r="S14" s="13"/>
    </row>
    <row r="15" spans="1:19" x14ac:dyDescent="0.25">
      <c r="A15" s="99" t="s">
        <v>27</v>
      </c>
      <c r="B15" s="15">
        <v>1123</v>
      </c>
      <c r="C15" s="16">
        <v>17</v>
      </c>
      <c r="D15" s="16">
        <v>20</v>
      </c>
      <c r="E15" s="16">
        <v>26</v>
      </c>
      <c r="F15" s="16">
        <v>30</v>
      </c>
      <c r="G15" s="16">
        <v>10</v>
      </c>
      <c r="H15" s="16">
        <v>26</v>
      </c>
      <c r="I15" s="16">
        <v>27</v>
      </c>
      <c r="J15" s="16">
        <v>242</v>
      </c>
      <c r="K15" s="16">
        <v>116</v>
      </c>
      <c r="L15" s="16">
        <v>39</v>
      </c>
      <c r="M15" s="16">
        <v>56</v>
      </c>
      <c r="N15" s="16">
        <v>305</v>
      </c>
      <c r="O15" s="16">
        <v>145</v>
      </c>
      <c r="P15" s="16">
        <v>26</v>
      </c>
      <c r="Q15" s="16">
        <v>40</v>
      </c>
      <c r="R15" s="12"/>
      <c r="S15" s="13"/>
    </row>
    <row r="16" spans="1:19" x14ac:dyDescent="0.25">
      <c r="A16" s="99" t="s">
        <v>28</v>
      </c>
      <c r="B16" s="16">
        <v>918</v>
      </c>
      <c r="C16" s="16">
        <v>13</v>
      </c>
      <c r="D16" s="16">
        <v>17</v>
      </c>
      <c r="E16" s="16">
        <v>28</v>
      </c>
      <c r="F16" s="16">
        <v>27</v>
      </c>
      <c r="G16" s="16">
        <v>16</v>
      </c>
      <c r="H16" s="16">
        <v>21</v>
      </c>
      <c r="I16" s="16">
        <v>29</v>
      </c>
      <c r="J16" s="16">
        <v>209</v>
      </c>
      <c r="K16" s="16">
        <v>90</v>
      </c>
      <c r="L16" s="16">
        <v>13</v>
      </c>
      <c r="M16" s="16">
        <v>32</v>
      </c>
      <c r="N16" s="16">
        <v>280</v>
      </c>
      <c r="O16" s="16">
        <v>94</v>
      </c>
      <c r="P16" s="16">
        <v>7</v>
      </c>
      <c r="Q16" s="16">
        <v>42</v>
      </c>
      <c r="R16" s="12"/>
      <c r="S16" s="13"/>
    </row>
    <row r="17" spans="1:19" x14ac:dyDescent="0.25">
      <c r="A17" s="99" t="s">
        <v>29</v>
      </c>
      <c r="B17" s="16">
        <v>814</v>
      </c>
      <c r="C17" s="16">
        <v>26</v>
      </c>
      <c r="D17" s="16">
        <v>14</v>
      </c>
      <c r="E17" s="16">
        <v>26</v>
      </c>
      <c r="F17" s="16">
        <v>28</v>
      </c>
      <c r="G17" s="16">
        <v>15</v>
      </c>
      <c r="H17" s="16">
        <v>14</v>
      </c>
      <c r="I17" s="16">
        <v>17</v>
      </c>
      <c r="J17" s="16">
        <v>213</v>
      </c>
      <c r="K17" s="16">
        <v>73</v>
      </c>
      <c r="L17" s="16">
        <v>19</v>
      </c>
      <c r="M17" s="16">
        <v>13</v>
      </c>
      <c r="N17" s="16">
        <v>234</v>
      </c>
      <c r="O17" s="16">
        <v>76</v>
      </c>
      <c r="P17" s="16">
        <v>13</v>
      </c>
      <c r="Q17" s="16">
        <v>33</v>
      </c>
      <c r="R17" s="12"/>
      <c r="S17" s="13"/>
    </row>
    <row r="18" spans="1:19" x14ac:dyDescent="0.25">
      <c r="A18" s="99" t="s">
        <v>30</v>
      </c>
      <c r="B18" s="16">
        <v>521</v>
      </c>
      <c r="C18" s="16">
        <v>19</v>
      </c>
      <c r="D18" s="16">
        <v>2</v>
      </c>
      <c r="E18" s="16">
        <v>23</v>
      </c>
      <c r="F18" s="16">
        <v>18</v>
      </c>
      <c r="G18" s="16">
        <v>10</v>
      </c>
      <c r="H18" s="16">
        <v>10</v>
      </c>
      <c r="I18" s="16">
        <v>15</v>
      </c>
      <c r="J18" s="16">
        <v>120</v>
      </c>
      <c r="K18" s="16">
        <v>52</v>
      </c>
      <c r="L18" s="16">
        <v>7</v>
      </c>
      <c r="M18" s="16">
        <v>11</v>
      </c>
      <c r="N18" s="16">
        <v>145</v>
      </c>
      <c r="O18" s="16">
        <v>58</v>
      </c>
      <c r="P18" s="16">
        <v>16</v>
      </c>
      <c r="Q18" s="16">
        <v>16</v>
      </c>
      <c r="R18" s="12"/>
      <c r="S18" s="13"/>
    </row>
    <row r="19" spans="1:19" x14ac:dyDescent="0.25">
      <c r="A19" s="99" t="s">
        <v>31</v>
      </c>
      <c r="B19" s="16">
        <v>796</v>
      </c>
      <c r="C19" s="16">
        <v>53</v>
      </c>
      <c r="D19" s="16">
        <v>22</v>
      </c>
      <c r="E19" s="16">
        <v>55</v>
      </c>
      <c r="F19" s="16">
        <v>12</v>
      </c>
      <c r="G19" s="16">
        <v>24</v>
      </c>
      <c r="H19" s="16">
        <v>16</v>
      </c>
      <c r="I19" s="16">
        <v>23</v>
      </c>
      <c r="J19" s="16">
        <v>217</v>
      </c>
      <c r="K19" s="16">
        <v>77</v>
      </c>
      <c r="L19" s="16">
        <v>21</v>
      </c>
      <c r="M19" s="16">
        <v>15</v>
      </c>
      <c r="N19" s="16">
        <v>188</v>
      </c>
      <c r="O19" s="16">
        <v>38</v>
      </c>
      <c r="P19" s="16">
        <v>26</v>
      </c>
      <c r="Q19" s="16">
        <v>9</v>
      </c>
      <c r="R19" s="12"/>
      <c r="S19" s="13"/>
    </row>
    <row r="20" spans="1:19" s="185" customFormat="1" x14ac:dyDescent="0.25">
      <c r="A20" s="181" t="s">
        <v>4</v>
      </c>
      <c r="B20" s="176">
        <v>13659</v>
      </c>
      <c r="C20" s="176">
        <v>129</v>
      </c>
      <c r="D20" s="176">
        <v>92</v>
      </c>
      <c r="E20" s="176">
        <v>160</v>
      </c>
      <c r="F20" s="176">
        <v>172</v>
      </c>
      <c r="G20" s="176">
        <v>105</v>
      </c>
      <c r="H20" s="176">
        <v>167</v>
      </c>
      <c r="I20" s="176">
        <v>391</v>
      </c>
      <c r="J20" s="176">
        <v>2350</v>
      </c>
      <c r="K20" s="176">
        <v>1935</v>
      </c>
      <c r="L20" s="176">
        <v>319</v>
      </c>
      <c r="M20" s="176">
        <v>562</v>
      </c>
      <c r="N20" s="176">
        <v>4213</v>
      </c>
      <c r="O20" s="176">
        <v>2167</v>
      </c>
      <c r="P20" s="176">
        <v>290</v>
      </c>
      <c r="Q20" s="176">
        <v>602</v>
      </c>
      <c r="R20" s="186"/>
      <c r="S20" s="184"/>
    </row>
    <row r="21" spans="1:19" x14ac:dyDescent="0.25">
      <c r="A21" s="100" t="s">
        <v>32</v>
      </c>
      <c r="B21" s="109"/>
      <c r="C21" s="109"/>
      <c r="D21" s="109"/>
      <c r="E21" s="109"/>
      <c r="F21" s="109"/>
      <c r="G21" s="109"/>
      <c r="H21" s="109"/>
      <c r="I21" s="109"/>
      <c r="J21" s="109"/>
      <c r="K21" s="109"/>
      <c r="L21" s="109"/>
      <c r="M21" s="109"/>
      <c r="N21" s="109"/>
      <c r="O21" s="109"/>
      <c r="P21" s="109"/>
      <c r="Q21" s="109"/>
      <c r="R21" s="106"/>
    </row>
    <row r="22" spans="1:19" x14ac:dyDescent="0.25">
      <c r="A22" s="99" t="s">
        <v>20</v>
      </c>
      <c r="B22" s="16">
        <v>848</v>
      </c>
      <c r="C22" s="16" t="s">
        <v>92</v>
      </c>
      <c r="D22" s="16" t="s">
        <v>92</v>
      </c>
      <c r="E22" s="16">
        <v>3</v>
      </c>
      <c r="F22" s="16">
        <v>3</v>
      </c>
      <c r="G22" s="16">
        <v>3</v>
      </c>
      <c r="H22" s="16">
        <v>18</v>
      </c>
      <c r="I22" s="16">
        <v>79</v>
      </c>
      <c r="J22" s="16">
        <v>132</v>
      </c>
      <c r="K22" s="16">
        <v>379</v>
      </c>
      <c r="L22" s="16">
        <v>16</v>
      </c>
      <c r="M22" s="16">
        <v>31</v>
      </c>
      <c r="N22" s="16">
        <v>166</v>
      </c>
      <c r="O22" s="16">
        <v>17</v>
      </c>
      <c r="P22" s="16" t="s">
        <v>92</v>
      </c>
      <c r="Q22" s="16" t="s">
        <v>92</v>
      </c>
      <c r="R22" s="12"/>
      <c r="S22" s="13"/>
    </row>
    <row r="23" spans="1:19" x14ac:dyDescent="0.25">
      <c r="A23" s="99" t="s">
        <v>21</v>
      </c>
      <c r="B23" s="16">
        <v>748</v>
      </c>
      <c r="C23" s="16">
        <v>1</v>
      </c>
      <c r="D23" s="16" t="s">
        <v>92</v>
      </c>
      <c r="E23" s="16">
        <v>2</v>
      </c>
      <c r="F23" s="16">
        <v>3</v>
      </c>
      <c r="G23" s="16">
        <v>4</v>
      </c>
      <c r="H23" s="16">
        <v>10</v>
      </c>
      <c r="I23" s="16">
        <v>10</v>
      </c>
      <c r="J23" s="16">
        <v>98</v>
      </c>
      <c r="K23" s="16">
        <v>118</v>
      </c>
      <c r="L23" s="16">
        <v>11</v>
      </c>
      <c r="M23" s="16">
        <v>39</v>
      </c>
      <c r="N23" s="16">
        <v>300</v>
      </c>
      <c r="O23" s="16">
        <v>120</v>
      </c>
      <c r="P23" s="16">
        <v>9</v>
      </c>
      <c r="Q23" s="16">
        <v>22</v>
      </c>
      <c r="R23" s="12"/>
      <c r="S23" s="13"/>
    </row>
    <row r="24" spans="1:19" x14ac:dyDescent="0.25">
      <c r="A24" s="99" t="s">
        <v>22</v>
      </c>
      <c r="B24" s="16">
        <v>823</v>
      </c>
      <c r="C24" s="16">
        <v>2</v>
      </c>
      <c r="D24" s="16" t="s">
        <v>92</v>
      </c>
      <c r="E24" s="16" t="s">
        <v>92</v>
      </c>
      <c r="F24" s="16">
        <v>4</v>
      </c>
      <c r="G24" s="16" t="s">
        <v>92</v>
      </c>
      <c r="H24" s="16">
        <v>4</v>
      </c>
      <c r="I24" s="16">
        <v>9</v>
      </c>
      <c r="J24" s="16">
        <v>147</v>
      </c>
      <c r="K24" s="16">
        <v>65</v>
      </c>
      <c r="L24" s="16">
        <v>13</v>
      </c>
      <c r="M24" s="16">
        <v>26</v>
      </c>
      <c r="N24" s="16">
        <v>287</v>
      </c>
      <c r="O24" s="16">
        <v>192</v>
      </c>
      <c r="P24" s="16">
        <v>20</v>
      </c>
      <c r="Q24" s="16">
        <v>53</v>
      </c>
      <c r="R24" s="12"/>
      <c r="S24" s="13"/>
    </row>
    <row r="25" spans="1:19" x14ac:dyDescent="0.25">
      <c r="A25" s="99" t="s">
        <v>23</v>
      </c>
      <c r="B25" s="16">
        <v>754</v>
      </c>
      <c r="C25" s="16" t="s">
        <v>92</v>
      </c>
      <c r="D25" s="16">
        <v>1</v>
      </c>
      <c r="E25" s="16">
        <v>3</v>
      </c>
      <c r="F25" s="16">
        <v>7</v>
      </c>
      <c r="G25" s="16">
        <v>3</v>
      </c>
      <c r="H25" s="16">
        <v>1</v>
      </c>
      <c r="I25" s="16">
        <v>15</v>
      </c>
      <c r="J25" s="16">
        <v>83</v>
      </c>
      <c r="K25" s="16">
        <v>79</v>
      </c>
      <c r="L25" s="16">
        <v>17</v>
      </c>
      <c r="M25" s="16">
        <v>17</v>
      </c>
      <c r="N25" s="16">
        <v>238</v>
      </c>
      <c r="O25" s="16">
        <v>218</v>
      </c>
      <c r="P25" s="16">
        <v>21</v>
      </c>
      <c r="Q25" s="16">
        <v>51</v>
      </c>
      <c r="R25" s="12"/>
      <c r="S25" s="13"/>
    </row>
    <row r="26" spans="1:19" x14ac:dyDescent="0.25">
      <c r="A26" s="99" t="s">
        <v>24</v>
      </c>
      <c r="B26" s="16">
        <v>649</v>
      </c>
      <c r="C26" s="16">
        <v>2</v>
      </c>
      <c r="D26" s="16">
        <v>2</v>
      </c>
      <c r="E26" s="16">
        <v>3</v>
      </c>
      <c r="F26" s="16">
        <v>4</v>
      </c>
      <c r="G26" s="16">
        <v>2</v>
      </c>
      <c r="H26" s="16" t="s">
        <v>92</v>
      </c>
      <c r="I26" s="16">
        <v>8</v>
      </c>
      <c r="J26" s="16">
        <v>110</v>
      </c>
      <c r="K26" s="16">
        <v>41</v>
      </c>
      <c r="L26" s="16">
        <v>15</v>
      </c>
      <c r="M26" s="16">
        <v>16</v>
      </c>
      <c r="N26" s="16">
        <v>192</v>
      </c>
      <c r="O26" s="16">
        <v>168</v>
      </c>
      <c r="P26" s="16">
        <v>34</v>
      </c>
      <c r="Q26" s="16">
        <v>53</v>
      </c>
      <c r="R26" s="12"/>
      <c r="S26" s="13"/>
    </row>
    <row r="27" spans="1:19" x14ac:dyDescent="0.25">
      <c r="A27" s="99" t="s">
        <v>25</v>
      </c>
      <c r="B27" s="16">
        <v>564</v>
      </c>
      <c r="C27" s="16">
        <v>7</v>
      </c>
      <c r="D27" s="16">
        <v>11</v>
      </c>
      <c r="E27" s="16">
        <v>4</v>
      </c>
      <c r="F27" s="16">
        <v>1</v>
      </c>
      <c r="G27" s="16">
        <v>2</v>
      </c>
      <c r="H27" s="16">
        <v>8</v>
      </c>
      <c r="I27" s="16">
        <v>21</v>
      </c>
      <c r="J27" s="16">
        <v>91</v>
      </c>
      <c r="K27" s="16">
        <v>36</v>
      </c>
      <c r="L27" s="16">
        <v>14</v>
      </c>
      <c r="M27" s="16">
        <v>24</v>
      </c>
      <c r="N27" s="16">
        <v>181</v>
      </c>
      <c r="O27" s="16">
        <v>115</v>
      </c>
      <c r="P27" s="16">
        <v>16</v>
      </c>
      <c r="Q27" s="16">
        <v>33</v>
      </c>
      <c r="R27" s="12"/>
      <c r="S27" s="13"/>
    </row>
    <row r="28" spans="1:19" x14ac:dyDescent="0.25">
      <c r="A28" s="99" t="s">
        <v>26</v>
      </c>
      <c r="B28" s="16">
        <v>537</v>
      </c>
      <c r="C28" s="16">
        <v>9</v>
      </c>
      <c r="D28" s="16">
        <v>4</v>
      </c>
      <c r="E28" s="16">
        <v>8</v>
      </c>
      <c r="F28" s="16">
        <v>8</v>
      </c>
      <c r="G28" s="16">
        <v>8</v>
      </c>
      <c r="H28" s="16">
        <v>1</v>
      </c>
      <c r="I28" s="16">
        <v>17</v>
      </c>
      <c r="J28" s="16">
        <v>110</v>
      </c>
      <c r="K28" s="16">
        <v>64</v>
      </c>
      <c r="L28" s="16">
        <v>18</v>
      </c>
      <c r="M28" s="16">
        <v>28</v>
      </c>
      <c r="N28" s="16">
        <v>138</v>
      </c>
      <c r="O28" s="16">
        <v>66</v>
      </c>
      <c r="P28" s="16">
        <v>12</v>
      </c>
      <c r="Q28" s="16">
        <v>44</v>
      </c>
      <c r="R28" s="12"/>
      <c r="S28" s="13"/>
    </row>
    <row r="29" spans="1:19" x14ac:dyDescent="0.25">
      <c r="A29" s="99" t="s">
        <v>27</v>
      </c>
      <c r="B29" s="16">
        <v>528</v>
      </c>
      <c r="C29" s="16">
        <v>10</v>
      </c>
      <c r="D29" s="16">
        <v>7</v>
      </c>
      <c r="E29" s="16">
        <v>12</v>
      </c>
      <c r="F29" s="16">
        <v>6</v>
      </c>
      <c r="G29" s="16">
        <v>1</v>
      </c>
      <c r="H29" s="16">
        <v>12</v>
      </c>
      <c r="I29" s="16">
        <v>17</v>
      </c>
      <c r="J29" s="16">
        <v>98</v>
      </c>
      <c r="K29" s="16">
        <v>56</v>
      </c>
      <c r="L29" s="16">
        <v>19</v>
      </c>
      <c r="M29" s="16">
        <v>31</v>
      </c>
      <c r="N29" s="16">
        <v>138</v>
      </c>
      <c r="O29" s="16">
        <v>74</v>
      </c>
      <c r="P29" s="16">
        <v>15</v>
      </c>
      <c r="Q29" s="16">
        <v>31</v>
      </c>
      <c r="R29" s="12"/>
      <c r="S29" s="13"/>
    </row>
    <row r="30" spans="1:19" x14ac:dyDescent="0.25">
      <c r="A30" s="99" t="s">
        <v>28</v>
      </c>
      <c r="B30" s="16">
        <v>401</v>
      </c>
      <c r="C30" s="16">
        <v>2</v>
      </c>
      <c r="D30" s="16">
        <v>6</v>
      </c>
      <c r="E30" s="16">
        <v>14</v>
      </c>
      <c r="F30" s="16">
        <v>11</v>
      </c>
      <c r="G30" s="16">
        <v>12</v>
      </c>
      <c r="H30" s="16">
        <v>10</v>
      </c>
      <c r="I30" s="16">
        <v>11</v>
      </c>
      <c r="J30" s="16">
        <v>76</v>
      </c>
      <c r="K30" s="16">
        <v>39</v>
      </c>
      <c r="L30" s="16">
        <v>3</v>
      </c>
      <c r="M30" s="16">
        <v>9</v>
      </c>
      <c r="N30" s="16">
        <v>118</v>
      </c>
      <c r="O30" s="16">
        <v>56</v>
      </c>
      <c r="P30" s="16">
        <v>6</v>
      </c>
      <c r="Q30" s="16">
        <v>29</v>
      </c>
      <c r="R30" s="12"/>
      <c r="S30" s="13"/>
    </row>
    <row r="31" spans="1:19" x14ac:dyDescent="0.25">
      <c r="A31" s="99" t="s">
        <v>29</v>
      </c>
      <c r="B31" s="16">
        <v>398</v>
      </c>
      <c r="C31" s="16">
        <v>12</v>
      </c>
      <c r="D31" s="16">
        <v>1</v>
      </c>
      <c r="E31" s="16">
        <v>14</v>
      </c>
      <c r="F31" s="16">
        <v>10</v>
      </c>
      <c r="G31" s="16">
        <v>5</v>
      </c>
      <c r="H31" s="16">
        <v>5</v>
      </c>
      <c r="I31" s="16">
        <v>10</v>
      </c>
      <c r="J31" s="16">
        <v>105</v>
      </c>
      <c r="K31" s="16">
        <v>31</v>
      </c>
      <c r="L31" s="16">
        <v>10</v>
      </c>
      <c r="M31" s="16">
        <v>6</v>
      </c>
      <c r="N31" s="16">
        <v>105</v>
      </c>
      <c r="O31" s="16">
        <v>45</v>
      </c>
      <c r="P31" s="16">
        <v>9</v>
      </c>
      <c r="Q31" s="16">
        <v>29</v>
      </c>
      <c r="R31" s="12"/>
      <c r="S31" s="13"/>
    </row>
    <row r="32" spans="1:19" x14ac:dyDescent="0.25">
      <c r="A32" s="99" t="s">
        <v>30</v>
      </c>
      <c r="B32" s="16">
        <v>195</v>
      </c>
      <c r="C32" s="16">
        <v>7</v>
      </c>
      <c r="D32" s="16">
        <v>1</v>
      </c>
      <c r="E32" s="16">
        <v>3</v>
      </c>
      <c r="F32" s="16">
        <v>3</v>
      </c>
      <c r="G32" s="16" t="s">
        <v>92</v>
      </c>
      <c r="H32" s="16">
        <v>5</v>
      </c>
      <c r="I32" s="16">
        <v>4</v>
      </c>
      <c r="J32" s="16">
        <v>34</v>
      </c>
      <c r="K32" s="16">
        <v>26</v>
      </c>
      <c r="L32" s="16">
        <v>5</v>
      </c>
      <c r="M32" s="16">
        <v>6</v>
      </c>
      <c r="N32" s="16">
        <v>63</v>
      </c>
      <c r="O32" s="16">
        <v>19</v>
      </c>
      <c r="P32" s="16">
        <v>11</v>
      </c>
      <c r="Q32" s="16">
        <v>8</v>
      </c>
      <c r="R32" s="12"/>
      <c r="S32" s="13"/>
    </row>
    <row r="33" spans="1:19" x14ac:dyDescent="0.25">
      <c r="A33" s="99" t="s">
        <v>31</v>
      </c>
      <c r="B33" s="16">
        <v>336</v>
      </c>
      <c r="C33" s="16">
        <v>12</v>
      </c>
      <c r="D33" s="16">
        <v>6</v>
      </c>
      <c r="E33" s="16">
        <v>16</v>
      </c>
      <c r="F33" s="16">
        <v>6</v>
      </c>
      <c r="G33" s="16">
        <v>8</v>
      </c>
      <c r="H33" s="16">
        <v>6</v>
      </c>
      <c r="I33" s="16">
        <v>5</v>
      </c>
      <c r="J33" s="16">
        <v>76</v>
      </c>
      <c r="K33" s="16">
        <v>35</v>
      </c>
      <c r="L33" s="16">
        <v>12</v>
      </c>
      <c r="M33" s="16">
        <v>3</v>
      </c>
      <c r="N33" s="16">
        <v>108</v>
      </c>
      <c r="O33" s="16">
        <v>23</v>
      </c>
      <c r="P33" s="16">
        <v>13</v>
      </c>
      <c r="Q33" s="16">
        <v>7</v>
      </c>
      <c r="R33" s="12"/>
      <c r="S33" s="13"/>
    </row>
    <row r="34" spans="1:19" s="185" customFormat="1" x14ac:dyDescent="0.25">
      <c r="A34" s="181" t="s">
        <v>4</v>
      </c>
      <c r="B34" s="176">
        <v>6781</v>
      </c>
      <c r="C34" s="176">
        <v>64</v>
      </c>
      <c r="D34" s="176">
        <v>39</v>
      </c>
      <c r="E34" s="176">
        <v>82</v>
      </c>
      <c r="F34" s="176">
        <v>66</v>
      </c>
      <c r="G34" s="176">
        <v>48</v>
      </c>
      <c r="H34" s="176">
        <v>80</v>
      </c>
      <c r="I34" s="176">
        <v>206</v>
      </c>
      <c r="J34" s="176">
        <v>1160</v>
      </c>
      <c r="K34" s="176">
        <v>969</v>
      </c>
      <c r="L34" s="176">
        <v>153</v>
      </c>
      <c r="M34" s="176">
        <v>236</v>
      </c>
      <c r="N34" s="176">
        <v>2034</v>
      </c>
      <c r="O34" s="176">
        <v>1113</v>
      </c>
      <c r="P34" s="176">
        <v>166</v>
      </c>
      <c r="Q34" s="176">
        <v>360</v>
      </c>
      <c r="R34" s="186"/>
      <c r="S34" s="184"/>
    </row>
    <row r="35" spans="1:19" x14ac:dyDescent="0.25">
      <c r="A35" s="100" t="s">
        <v>33</v>
      </c>
      <c r="B35" s="109"/>
      <c r="C35" s="109"/>
      <c r="D35" s="109"/>
      <c r="E35" s="109"/>
      <c r="F35" s="109"/>
      <c r="G35" s="109"/>
      <c r="H35" s="109"/>
      <c r="I35" s="109"/>
      <c r="J35" s="109"/>
      <c r="K35" s="109"/>
      <c r="L35" s="109"/>
      <c r="M35" s="109"/>
      <c r="N35" s="109"/>
      <c r="O35" s="109"/>
      <c r="P35" s="109"/>
      <c r="Q35" s="109"/>
      <c r="R35" s="106"/>
    </row>
    <row r="36" spans="1:19" x14ac:dyDescent="0.25">
      <c r="A36" s="99" t="s">
        <v>20</v>
      </c>
      <c r="B36" s="16">
        <v>861</v>
      </c>
      <c r="C36" s="16">
        <v>2</v>
      </c>
      <c r="D36" s="16" t="s">
        <v>92</v>
      </c>
      <c r="E36" s="16">
        <v>3</v>
      </c>
      <c r="F36" s="16">
        <v>3</v>
      </c>
      <c r="G36" s="16">
        <v>5</v>
      </c>
      <c r="H36" s="16">
        <v>16</v>
      </c>
      <c r="I36" s="16">
        <v>55</v>
      </c>
      <c r="J36" s="16">
        <v>79</v>
      </c>
      <c r="K36" s="16">
        <v>423</v>
      </c>
      <c r="L36" s="16">
        <v>12</v>
      </c>
      <c r="M36" s="16">
        <v>43</v>
      </c>
      <c r="N36" s="16">
        <v>180</v>
      </c>
      <c r="O36" s="16">
        <v>31</v>
      </c>
      <c r="P36" s="16" t="s">
        <v>92</v>
      </c>
      <c r="Q36" s="16">
        <v>9</v>
      </c>
      <c r="R36" s="12"/>
      <c r="S36" s="13"/>
    </row>
    <row r="37" spans="1:19" x14ac:dyDescent="0.25">
      <c r="A37" s="99" t="s">
        <v>21</v>
      </c>
      <c r="B37" s="16">
        <v>799</v>
      </c>
      <c r="C37" s="16" t="s">
        <v>92</v>
      </c>
      <c r="D37" s="16">
        <v>3</v>
      </c>
      <c r="E37" s="16" t="s">
        <v>92</v>
      </c>
      <c r="F37" s="16">
        <v>2</v>
      </c>
      <c r="G37" s="16" t="s">
        <v>92</v>
      </c>
      <c r="H37" s="16">
        <v>4</v>
      </c>
      <c r="I37" s="16">
        <v>14</v>
      </c>
      <c r="J37" s="16">
        <v>92</v>
      </c>
      <c r="K37" s="16">
        <v>92</v>
      </c>
      <c r="L37" s="16">
        <v>15</v>
      </c>
      <c r="M37" s="16">
        <v>27</v>
      </c>
      <c r="N37" s="16">
        <v>323</v>
      </c>
      <c r="O37" s="16">
        <v>184</v>
      </c>
      <c r="P37" s="16">
        <v>17</v>
      </c>
      <c r="Q37" s="16">
        <v>26</v>
      </c>
      <c r="R37" s="12"/>
      <c r="S37" s="13"/>
    </row>
    <row r="38" spans="1:19" x14ac:dyDescent="0.25">
      <c r="A38" s="99" t="s">
        <v>22</v>
      </c>
      <c r="B38" s="16">
        <v>829</v>
      </c>
      <c r="C38" s="16">
        <v>2</v>
      </c>
      <c r="D38" s="16" t="s">
        <v>92</v>
      </c>
      <c r="E38" s="16">
        <v>3</v>
      </c>
      <c r="F38" s="16">
        <v>2</v>
      </c>
      <c r="G38" s="16">
        <v>3</v>
      </c>
      <c r="H38" s="16">
        <v>16</v>
      </c>
      <c r="I38" s="16">
        <v>7</v>
      </c>
      <c r="J38" s="16">
        <v>99</v>
      </c>
      <c r="K38" s="16">
        <v>77</v>
      </c>
      <c r="L38" s="16">
        <v>24</v>
      </c>
      <c r="M38" s="16">
        <v>41</v>
      </c>
      <c r="N38" s="16">
        <v>279</v>
      </c>
      <c r="O38" s="16">
        <v>198</v>
      </c>
      <c r="P38" s="16">
        <v>30</v>
      </c>
      <c r="Q38" s="16">
        <v>48</v>
      </c>
      <c r="R38" s="12"/>
      <c r="S38" s="13"/>
    </row>
    <row r="39" spans="1:19" x14ac:dyDescent="0.25">
      <c r="A39" s="99" t="s">
        <v>23</v>
      </c>
      <c r="B39" s="16">
        <v>771</v>
      </c>
      <c r="C39" s="16">
        <v>2</v>
      </c>
      <c r="D39" s="16">
        <v>2</v>
      </c>
      <c r="E39" s="16">
        <v>2</v>
      </c>
      <c r="F39" s="16" t="s">
        <v>92</v>
      </c>
      <c r="G39" s="16">
        <v>4</v>
      </c>
      <c r="H39" s="16">
        <v>5</v>
      </c>
      <c r="I39" s="16">
        <v>21</v>
      </c>
      <c r="J39" s="16">
        <v>97</v>
      </c>
      <c r="K39" s="16">
        <v>68</v>
      </c>
      <c r="L39" s="16">
        <v>22</v>
      </c>
      <c r="M39" s="16">
        <v>23</v>
      </c>
      <c r="N39" s="16">
        <v>313</v>
      </c>
      <c r="O39" s="16">
        <v>157</v>
      </c>
      <c r="P39" s="16">
        <v>26</v>
      </c>
      <c r="Q39" s="16">
        <v>28</v>
      </c>
      <c r="R39" s="12"/>
      <c r="S39" s="13"/>
    </row>
    <row r="40" spans="1:19" x14ac:dyDescent="0.25">
      <c r="A40" s="99" t="s">
        <v>24</v>
      </c>
      <c r="B40" s="16">
        <v>778</v>
      </c>
      <c r="C40" s="16">
        <v>5</v>
      </c>
      <c r="D40" s="16">
        <v>4</v>
      </c>
      <c r="E40" s="16">
        <v>4</v>
      </c>
      <c r="F40" s="16">
        <v>10</v>
      </c>
      <c r="G40" s="16">
        <v>11</v>
      </c>
      <c r="H40" s="16">
        <v>6</v>
      </c>
      <c r="I40" s="16">
        <v>16</v>
      </c>
      <c r="J40" s="16">
        <v>112</v>
      </c>
      <c r="K40" s="16">
        <v>60</v>
      </c>
      <c r="L40" s="16">
        <v>22</v>
      </c>
      <c r="M40" s="16">
        <v>43</v>
      </c>
      <c r="N40" s="16">
        <v>272</v>
      </c>
      <c r="O40" s="16">
        <v>160</v>
      </c>
      <c r="P40" s="16">
        <v>12</v>
      </c>
      <c r="Q40" s="16">
        <v>43</v>
      </c>
      <c r="R40" s="12"/>
      <c r="S40" s="13"/>
    </row>
    <row r="41" spans="1:19" x14ac:dyDescent="0.25">
      <c r="A41" s="99" t="s">
        <v>25</v>
      </c>
      <c r="B41" s="16">
        <v>691</v>
      </c>
      <c r="C41" s="16">
        <v>14</v>
      </c>
      <c r="D41" s="16">
        <v>6</v>
      </c>
      <c r="E41" s="16">
        <v>7</v>
      </c>
      <c r="F41" s="16">
        <v>13</v>
      </c>
      <c r="G41" s="16">
        <v>4</v>
      </c>
      <c r="H41" s="16">
        <v>3</v>
      </c>
      <c r="I41" s="16">
        <v>16</v>
      </c>
      <c r="J41" s="16">
        <v>147</v>
      </c>
      <c r="K41" s="16">
        <v>57</v>
      </c>
      <c r="L41" s="16">
        <v>22</v>
      </c>
      <c r="M41" s="16">
        <v>34</v>
      </c>
      <c r="N41" s="16">
        <v>214</v>
      </c>
      <c r="O41" s="16">
        <v>86</v>
      </c>
      <c r="P41" s="16">
        <v>22</v>
      </c>
      <c r="Q41" s="16">
        <v>46</v>
      </c>
      <c r="R41" s="12"/>
      <c r="S41" s="13"/>
    </row>
    <row r="42" spans="1:19" x14ac:dyDescent="0.25">
      <c r="A42" s="99" t="s">
        <v>26</v>
      </c>
      <c r="B42" s="16">
        <v>633</v>
      </c>
      <c r="C42" s="16">
        <v>9</v>
      </c>
      <c r="D42" s="16">
        <v>6</v>
      </c>
      <c r="E42" s="16">
        <v>16</v>
      </c>
      <c r="F42" s="16">
        <v>7</v>
      </c>
      <c r="G42" s="16">
        <v>5</v>
      </c>
      <c r="H42" s="16">
        <v>5</v>
      </c>
      <c r="I42" s="16">
        <v>15</v>
      </c>
      <c r="J42" s="16">
        <v>169</v>
      </c>
      <c r="K42" s="16">
        <v>46</v>
      </c>
      <c r="L42" s="16">
        <v>20</v>
      </c>
      <c r="M42" s="16">
        <v>59</v>
      </c>
      <c r="N42" s="16">
        <v>165</v>
      </c>
      <c r="O42" s="16">
        <v>82</v>
      </c>
      <c r="P42" s="16">
        <v>10</v>
      </c>
      <c r="Q42" s="16">
        <v>18</v>
      </c>
      <c r="R42" s="12"/>
      <c r="S42" s="13"/>
    </row>
    <row r="43" spans="1:19" x14ac:dyDescent="0.25">
      <c r="A43" s="99" t="s">
        <v>27</v>
      </c>
      <c r="B43" s="16">
        <v>595</v>
      </c>
      <c r="C43" s="16">
        <v>6</v>
      </c>
      <c r="D43" s="16">
        <v>13</v>
      </c>
      <c r="E43" s="16">
        <v>14</v>
      </c>
      <c r="F43" s="16">
        <v>24</v>
      </c>
      <c r="G43" s="16">
        <v>10</v>
      </c>
      <c r="H43" s="16">
        <v>14</v>
      </c>
      <c r="I43" s="16">
        <v>10</v>
      </c>
      <c r="J43" s="16">
        <v>144</v>
      </c>
      <c r="K43" s="16">
        <v>59</v>
      </c>
      <c r="L43" s="16">
        <v>20</v>
      </c>
      <c r="M43" s="16">
        <v>25</v>
      </c>
      <c r="N43" s="16">
        <v>166</v>
      </c>
      <c r="O43" s="16">
        <v>71</v>
      </c>
      <c r="P43" s="16">
        <v>11</v>
      </c>
      <c r="Q43" s="16">
        <v>9</v>
      </c>
      <c r="R43" s="12"/>
      <c r="S43" s="13"/>
    </row>
    <row r="44" spans="1:19" x14ac:dyDescent="0.25">
      <c r="A44" s="99" t="s">
        <v>28</v>
      </c>
      <c r="B44" s="16">
        <v>517</v>
      </c>
      <c r="C44" s="16">
        <v>11</v>
      </c>
      <c r="D44" s="16">
        <v>12</v>
      </c>
      <c r="E44" s="16">
        <v>14</v>
      </c>
      <c r="F44" s="16">
        <v>16</v>
      </c>
      <c r="G44" s="16">
        <v>4</v>
      </c>
      <c r="H44" s="16">
        <v>11</v>
      </c>
      <c r="I44" s="16">
        <v>18</v>
      </c>
      <c r="J44" s="16">
        <v>133</v>
      </c>
      <c r="K44" s="16">
        <v>51</v>
      </c>
      <c r="L44" s="16">
        <v>10</v>
      </c>
      <c r="M44" s="16">
        <v>23</v>
      </c>
      <c r="N44" s="16">
        <v>162</v>
      </c>
      <c r="O44" s="16">
        <v>39</v>
      </c>
      <c r="P44" s="16">
        <v>1</v>
      </c>
      <c r="Q44" s="16">
        <v>12</v>
      </c>
      <c r="R44" s="12"/>
      <c r="S44" s="13"/>
    </row>
    <row r="45" spans="1:19" x14ac:dyDescent="0.25">
      <c r="A45" s="99" t="s">
        <v>29</v>
      </c>
      <c r="B45" s="16">
        <v>416</v>
      </c>
      <c r="C45" s="16">
        <v>14</v>
      </c>
      <c r="D45" s="16">
        <v>13</v>
      </c>
      <c r="E45" s="16">
        <v>11</v>
      </c>
      <c r="F45" s="16">
        <v>18</v>
      </c>
      <c r="G45" s="16">
        <v>10</v>
      </c>
      <c r="H45" s="16">
        <v>8</v>
      </c>
      <c r="I45" s="16">
        <v>6</v>
      </c>
      <c r="J45" s="16">
        <v>108</v>
      </c>
      <c r="K45" s="16">
        <v>42</v>
      </c>
      <c r="L45" s="16">
        <v>10</v>
      </c>
      <c r="M45" s="16">
        <v>7</v>
      </c>
      <c r="N45" s="16">
        <v>129</v>
      </c>
      <c r="O45" s="16">
        <v>31</v>
      </c>
      <c r="P45" s="16">
        <v>5</v>
      </c>
      <c r="Q45" s="16">
        <v>4</v>
      </c>
      <c r="R45" s="12"/>
      <c r="S45" s="13"/>
    </row>
    <row r="46" spans="1:19" x14ac:dyDescent="0.25">
      <c r="A46" s="99" t="s">
        <v>30</v>
      </c>
      <c r="B46" s="16">
        <v>325</v>
      </c>
      <c r="C46" s="16">
        <v>12</v>
      </c>
      <c r="D46" s="16">
        <v>1</v>
      </c>
      <c r="E46" s="16">
        <v>20</v>
      </c>
      <c r="F46" s="16">
        <v>15</v>
      </c>
      <c r="G46" s="16">
        <v>10</v>
      </c>
      <c r="H46" s="16">
        <v>5</v>
      </c>
      <c r="I46" s="16">
        <v>11</v>
      </c>
      <c r="J46" s="16">
        <v>86</v>
      </c>
      <c r="K46" s="16">
        <v>26</v>
      </c>
      <c r="L46" s="16">
        <v>2</v>
      </c>
      <c r="M46" s="16">
        <v>5</v>
      </c>
      <c r="N46" s="16">
        <v>82</v>
      </c>
      <c r="O46" s="16">
        <v>38</v>
      </c>
      <c r="P46" s="16">
        <v>5</v>
      </c>
      <c r="Q46" s="16">
        <v>8</v>
      </c>
      <c r="R46" s="12"/>
      <c r="S46" s="13"/>
    </row>
    <row r="47" spans="1:19" x14ac:dyDescent="0.25">
      <c r="A47" s="101" t="s">
        <v>31</v>
      </c>
      <c r="B47" s="18">
        <v>460</v>
      </c>
      <c r="C47" s="18">
        <v>41</v>
      </c>
      <c r="D47" s="18">
        <v>16</v>
      </c>
      <c r="E47" s="18">
        <v>39</v>
      </c>
      <c r="F47" s="18">
        <v>6</v>
      </c>
      <c r="G47" s="18">
        <v>16</v>
      </c>
      <c r="H47" s="18">
        <v>10</v>
      </c>
      <c r="I47" s="18">
        <v>18</v>
      </c>
      <c r="J47" s="18">
        <v>141</v>
      </c>
      <c r="K47" s="18">
        <v>42</v>
      </c>
      <c r="L47" s="18">
        <v>10</v>
      </c>
      <c r="M47" s="18">
        <v>12</v>
      </c>
      <c r="N47" s="18">
        <v>80</v>
      </c>
      <c r="O47" s="18">
        <v>15</v>
      </c>
      <c r="P47" s="18">
        <v>12</v>
      </c>
      <c r="Q47" s="18">
        <v>2</v>
      </c>
      <c r="R47" s="12"/>
      <c r="S47" s="13"/>
    </row>
    <row r="48" spans="1:19" s="185" customFormat="1" x14ac:dyDescent="0.25">
      <c r="A48" s="178" t="s">
        <v>4</v>
      </c>
      <c r="B48" s="182">
        <v>7675</v>
      </c>
      <c r="C48" s="182">
        <v>118</v>
      </c>
      <c r="D48" s="182">
        <v>76</v>
      </c>
      <c r="E48" s="182">
        <v>133</v>
      </c>
      <c r="F48" s="182">
        <v>116</v>
      </c>
      <c r="G48" s="182">
        <v>82</v>
      </c>
      <c r="H48" s="182">
        <v>103</v>
      </c>
      <c r="I48" s="182">
        <v>207</v>
      </c>
      <c r="J48" s="182">
        <v>1407</v>
      </c>
      <c r="K48" s="182">
        <v>1043</v>
      </c>
      <c r="L48" s="182">
        <v>189</v>
      </c>
      <c r="M48" s="182">
        <v>342</v>
      </c>
      <c r="N48" s="182">
        <v>2365</v>
      </c>
      <c r="O48" s="182">
        <v>1092</v>
      </c>
      <c r="P48" s="182">
        <v>151</v>
      </c>
      <c r="Q48" s="182">
        <v>253</v>
      </c>
      <c r="R48" s="183"/>
      <c r="S48" s="184"/>
    </row>
    <row r="49" spans="1:17" x14ac:dyDescent="0.25">
      <c r="A49" s="6" t="s">
        <v>34</v>
      </c>
      <c r="B49" s="102"/>
      <c r="C49" s="92"/>
      <c r="D49" s="92"/>
      <c r="E49" s="92"/>
      <c r="F49" s="92"/>
      <c r="G49" s="92"/>
      <c r="H49" s="92"/>
      <c r="I49" s="92"/>
      <c r="J49" s="93"/>
      <c r="K49" s="93"/>
      <c r="L49" s="93"/>
      <c r="M49" s="93"/>
      <c r="N49" s="93"/>
      <c r="O49" s="93"/>
      <c r="P49" s="92"/>
      <c r="Q49" s="92"/>
    </row>
    <row r="50" spans="1:17" x14ac:dyDescent="0.25">
      <c r="A50" s="8" t="s">
        <v>35</v>
      </c>
      <c r="B50" s="7"/>
      <c r="C50" s="7"/>
      <c r="D50" s="7"/>
      <c r="E50" s="7"/>
      <c r="F50" s="7"/>
      <c r="G50" s="7"/>
      <c r="H50" s="7"/>
      <c r="I50" s="7"/>
      <c r="J50" s="7"/>
      <c r="K50" s="8"/>
      <c r="L50" s="8"/>
      <c r="M50" s="8"/>
      <c r="N50" s="8"/>
      <c r="O50" s="8"/>
      <c r="P50" s="8"/>
      <c r="Q50" s="8"/>
    </row>
    <row r="51" spans="1:17" x14ac:dyDescent="0.25">
      <c r="A51" s="8" t="s">
        <v>36</v>
      </c>
      <c r="B51" s="7"/>
      <c r="C51" s="7"/>
      <c r="D51" s="7"/>
      <c r="E51" s="7"/>
      <c r="F51" s="7"/>
      <c r="G51" s="7"/>
      <c r="H51" s="7"/>
      <c r="I51" s="7"/>
      <c r="J51" s="7"/>
      <c r="K51" s="8"/>
      <c r="L51" s="8"/>
      <c r="M51" s="8"/>
      <c r="N51" s="8"/>
      <c r="O51" s="8"/>
      <c r="P51" s="8"/>
      <c r="Q51" s="8"/>
    </row>
    <row r="52" spans="1:17" x14ac:dyDescent="0.25">
      <c r="A52" s="8" t="s">
        <v>38</v>
      </c>
      <c r="B52" s="7"/>
      <c r="C52" s="7"/>
      <c r="D52" s="7"/>
      <c r="E52" s="7"/>
      <c r="F52" s="7"/>
      <c r="G52" s="7"/>
      <c r="H52" s="7"/>
      <c r="I52" s="7"/>
      <c r="J52" s="7"/>
      <c r="K52" s="8"/>
      <c r="L52" s="8"/>
      <c r="M52" s="8"/>
      <c r="N52" s="8"/>
      <c r="O52" s="8"/>
      <c r="P52" s="8"/>
      <c r="Q52" s="8"/>
    </row>
    <row r="54" spans="1:17" s="8" customFormat="1" x14ac:dyDescent="0.25">
      <c r="A54" s="2" t="s">
        <v>40</v>
      </c>
      <c r="B54" s="7"/>
      <c r="C54" s="7"/>
      <c r="D54" s="7"/>
      <c r="E54" s="7"/>
      <c r="F54" s="7"/>
      <c r="G54" s="7"/>
      <c r="H54" s="7"/>
      <c r="I54" s="7"/>
      <c r="J54" s="7"/>
    </row>
  </sheetData>
  <mergeCells count="2">
    <mergeCell ref="A5:A6"/>
    <mergeCell ref="B5:Q5"/>
  </mergeCells>
  <pageMargins left="0.7" right="0.45" top="0.5" bottom="0.5" header="0.3" footer="0.3"/>
  <pageSetup scale="7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BP805"/>
  <sheetViews>
    <sheetView zoomScaleNormal="100" workbookViewId="0">
      <pane ySplit="6" topLeftCell="A145" activePane="bottomLeft" state="frozen"/>
      <selection activeCell="F20" sqref="F20"/>
      <selection pane="bottomLeft" activeCell="G643" sqref="G643"/>
    </sheetView>
  </sheetViews>
  <sheetFormatPr defaultColWidth="9.109375" defaultRowHeight="13.2" x14ac:dyDescent="0.25"/>
  <cols>
    <col min="1" max="1" width="1.6640625" style="60" customWidth="1"/>
    <col min="2" max="2" width="3.5546875" style="60" customWidth="1"/>
    <col min="3" max="4" width="6.33203125" style="60" customWidth="1"/>
    <col min="5" max="5" width="7.6640625" style="59" customWidth="1"/>
    <col min="6" max="6" width="8.6640625" style="59" customWidth="1"/>
    <col min="7" max="7" width="9" style="59" bestFit="1" customWidth="1"/>
    <col min="8" max="8" width="7.6640625" style="59" customWidth="1"/>
    <col min="9" max="9" width="8.6640625" style="59" customWidth="1"/>
    <col min="10" max="10" width="9" style="59" bestFit="1" customWidth="1"/>
    <col min="11" max="11" width="7.6640625" style="59" customWidth="1"/>
    <col min="12" max="12" width="8.88671875" style="59" bestFit="1" customWidth="1"/>
    <col min="13" max="13" width="9" style="59" bestFit="1" customWidth="1"/>
    <col min="14" max="14" width="8.5546875" style="59" customWidth="1"/>
    <col min="15" max="15" width="9.6640625" style="59" customWidth="1"/>
    <col min="16" max="16" width="10.88671875" style="59" customWidth="1"/>
    <col min="17" max="17" width="7.6640625" style="59" customWidth="1"/>
    <col min="18" max="18" width="8.44140625" style="59" customWidth="1"/>
    <col min="19" max="19" width="8.33203125" style="59" customWidth="1"/>
    <col min="20" max="20" width="7.6640625" style="59" customWidth="1"/>
    <col min="21" max="22" width="8.88671875" style="59" customWidth="1"/>
    <col min="23" max="47" width="9.109375" style="60"/>
    <col min="48" max="48" width="12.109375" style="60" bestFit="1" customWidth="1"/>
    <col min="49" max="49" width="11" style="60" bestFit="1" customWidth="1"/>
    <col min="50" max="50" width="10.6640625" style="60" bestFit="1" customWidth="1"/>
    <col min="51" max="51" width="11.33203125" style="60" bestFit="1" customWidth="1"/>
    <col min="52" max="52" width="10.5546875" style="60" bestFit="1" customWidth="1"/>
    <col min="53" max="53" width="9.6640625" style="60" bestFit="1" customWidth="1"/>
    <col min="54" max="54" width="11.33203125" style="60" bestFit="1" customWidth="1"/>
    <col min="55" max="55" width="10.5546875" style="60" bestFit="1" customWidth="1"/>
    <col min="56" max="56" width="10.88671875" style="60" bestFit="1" customWidth="1"/>
    <col min="57" max="57" width="11" style="60" bestFit="1" customWidth="1"/>
    <col min="58" max="58" width="10.33203125" style="60" bestFit="1" customWidth="1"/>
    <col min="59" max="59" width="11" style="60" bestFit="1" customWidth="1"/>
    <col min="60" max="60" width="10.88671875" style="60" bestFit="1" customWidth="1"/>
    <col min="61" max="61" width="10.33203125" style="60" bestFit="1" customWidth="1"/>
    <col min="62" max="62" width="11" style="60" bestFit="1" customWidth="1"/>
    <col min="63" max="63" width="12.109375" style="60" bestFit="1" customWidth="1"/>
    <col min="64" max="64" width="9.44140625" style="60" bestFit="1" customWidth="1"/>
    <col min="65" max="65" width="11" style="60" bestFit="1" customWidth="1"/>
    <col min="66" max="16384" width="9.109375" style="60"/>
  </cols>
  <sheetData>
    <row r="1" spans="1:22" s="57" customFormat="1" ht="3.75" customHeight="1" x14ac:dyDescent="0.2">
      <c r="A1" s="55" t="s">
        <v>113</v>
      </c>
      <c r="B1" s="55"/>
      <c r="C1" s="55"/>
      <c r="D1" s="55"/>
      <c r="E1" s="56"/>
      <c r="F1" s="56"/>
      <c r="G1" s="56"/>
      <c r="H1" s="56"/>
      <c r="I1" s="56"/>
      <c r="J1" s="56"/>
      <c r="K1" s="56"/>
      <c r="L1" s="56"/>
      <c r="M1" s="56"/>
      <c r="N1" s="56"/>
      <c r="O1" s="56"/>
      <c r="P1" s="56"/>
      <c r="Q1" s="56"/>
      <c r="R1" s="56"/>
      <c r="S1" s="56"/>
      <c r="T1" s="56"/>
      <c r="U1" s="56"/>
      <c r="V1" s="56"/>
    </row>
    <row r="2" spans="1:22" x14ac:dyDescent="0.25">
      <c r="A2" s="58" t="s">
        <v>114</v>
      </c>
      <c r="B2" s="58"/>
      <c r="C2" s="58"/>
      <c r="D2" s="58"/>
    </row>
    <row r="3" spans="1:22" s="61" customFormat="1" ht="10.199999999999999" x14ac:dyDescent="0.2">
      <c r="A3" s="61" t="s">
        <v>115</v>
      </c>
      <c r="E3" s="62"/>
      <c r="F3" s="62"/>
      <c r="G3" s="62"/>
      <c r="H3" s="62"/>
      <c r="I3" s="62"/>
      <c r="J3" s="62"/>
      <c r="K3" s="62"/>
      <c r="L3" s="62"/>
      <c r="M3" s="62"/>
      <c r="N3" s="62"/>
      <c r="O3" s="62"/>
      <c r="P3" s="62"/>
      <c r="Q3" s="62"/>
      <c r="R3" s="62"/>
      <c r="S3" s="62"/>
      <c r="T3" s="62"/>
      <c r="U3" s="62"/>
      <c r="V3" s="62"/>
    </row>
    <row r="5" spans="1:22" s="64" customFormat="1" x14ac:dyDescent="0.25">
      <c r="A5" s="233" t="s">
        <v>116</v>
      </c>
      <c r="B5" s="237"/>
      <c r="C5" s="238"/>
      <c r="D5" s="63"/>
      <c r="E5" s="230" t="s">
        <v>4</v>
      </c>
      <c r="F5" s="231"/>
      <c r="G5" s="232"/>
      <c r="H5" s="230" t="s">
        <v>117</v>
      </c>
      <c r="I5" s="231"/>
      <c r="J5" s="232"/>
      <c r="K5" s="230" t="s">
        <v>118</v>
      </c>
      <c r="L5" s="231"/>
      <c r="M5" s="232"/>
      <c r="N5" s="230" t="s">
        <v>119</v>
      </c>
      <c r="O5" s="231"/>
      <c r="P5" s="232"/>
      <c r="Q5" s="230" t="s">
        <v>120</v>
      </c>
      <c r="R5" s="231"/>
      <c r="S5" s="232"/>
      <c r="T5" s="230" t="s">
        <v>121</v>
      </c>
      <c r="U5" s="231"/>
      <c r="V5" s="232"/>
    </row>
    <row r="6" spans="1:22" s="64" customFormat="1" ht="39.6" x14ac:dyDescent="0.25">
      <c r="A6" s="234"/>
      <c r="B6" s="239"/>
      <c r="C6" s="240"/>
      <c r="D6" s="65"/>
      <c r="E6" s="66" t="s">
        <v>122</v>
      </c>
      <c r="F6" s="67" t="s">
        <v>123</v>
      </c>
      <c r="G6" s="67" t="s">
        <v>124</v>
      </c>
      <c r="H6" s="66" t="s">
        <v>122</v>
      </c>
      <c r="I6" s="67" t="s">
        <v>123</v>
      </c>
      <c r="J6" s="67" t="s">
        <v>124</v>
      </c>
      <c r="K6" s="66" t="s">
        <v>122</v>
      </c>
      <c r="L6" s="67" t="s">
        <v>123</v>
      </c>
      <c r="M6" s="67" t="s">
        <v>124</v>
      </c>
      <c r="N6" s="66" t="s">
        <v>122</v>
      </c>
      <c r="O6" s="67" t="s">
        <v>123</v>
      </c>
      <c r="P6" s="67" t="s">
        <v>124</v>
      </c>
      <c r="Q6" s="66" t="s">
        <v>122</v>
      </c>
      <c r="R6" s="67" t="s">
        <v>123</v>
      </c>
      <c r="S6" s="67" t="s">
        <v>124</v>
      </c>
      <c r="T6" s="66" t="s">
        <v>122</v>
      </c>
      <c r="U6" s="67" t="s">
        <v>123</v>
      </c>
      <c r="V6" s="67" t="s">
        <v>124</v>
      </c>
    </row>
    <row r="7" spans="1:22" x14ac:dyDescent="0.25">
      <c r="B7" s="60" t="s">
        <v>32</v>
      </c>
      <c r="E7" s="75"/>
    </row>
    <row r="8" spans="1:22" x14ac:dyDescent="0.25">
      <c r="C8" s="60">
        <v>2015</v>
      </c>
      <c r="E8" s="59">
        <v>58944</v>
      </c>
      <c r="F8" s="59">
        <v>85263</v>
      </c>
      <c r="G8" s="59">
        <v>299</v>
      </c>
      <c r="H8" s="59">
        <v>30230</v>
      </c>
      <c r="I8" s="59">
        <v>8210</v>
      </c>
      <c r="J8" s="59">
        <v>567</v>
      </c>
      <c r="K8" s="59">
        <v>41942</v>
      </c>
      <c r="L8" s="59">
        <v>24647</v>
      </c>
      <c r="M8" s="59">
        <v>371</v>
      </c>
      <c r="N8" s="59">
        <v>46154</v>
      </c>
      <c r="O8" s="59">
        <v>23578</v>
      </c>
      <c r="P8" s="59">
        <v>357</v>
      </c>
      <c r="Q8" s="59">
        <v>79927</v>
      </c>
      <c r="R8" s="59">
        <v>18287</v>
      </c>
      <c r="S8" s="59">
        <v>785</v>
      </c>
      <c r="T8" s="59">
        <v>113279</v>
      </c>
      <c r="U8" s="59">
        <v>10539</v>
      </c>
      <c r="V8" s="59">
        <v>1340</v>
      </c>
    </row>
    <row r="9" spans="1:22" x14ac:dyDescent="0.25">
      <c r="B9" s="69"/>
      <c r="C9" s="70">
        <v>2014</v>
      </c>
      <c r="D9" s="70"/>
      <c r="E9" s="71">
        <v>56701</v>
      </c>
      <c r="F9" s="71">
        <v>83402</v>
      </c>
      <c r="G9" s="71">
        <v>287</v>
      </c>
      <c r="H9" s="71">
        <v>29618</v>
      </c>
      <c r="I9" s="71">
        <v>8256</v>
      </c>
      <c r="J9" s="71">
        <v>623</v>
      </c>
      <c r="K9" s="71">
        <v>39874</v>
      </c>
      <c r="L9" s="71">
        <v>24468</v>
      </c>
      <c r="M9" s="71">
        <v>303</v>
      </c>
      <c r="N9" s="71">
        <v>46137</v>
      </c>
      <c r="O9" s="71">
        <v>23057</v>
      </c>
      <c r="P9" s="71">
        <v>432</v>
      </c>
      <c r="Q9" s="71">
        <v>76169</v>
      </c>
      <c r="R9" s="71">
        <v>17725</v>
      </c>
      <c r="S9" s="71">
        <v>701</v>
      </c>
      <c r="T9" s="71">
        <v>110645</v>
      </c>
      <c r="U9" s="71">
        <v>9895</v>
      </c>
      <c r="V9" s="71">
        <v>1334</v>
      </c>
    </row>
    <row r="10" spans="1:22" x14ac:dyDescent="0.25">
      <c r="B10" s="72"/>
      <c r="C10" s="60">
        <v>2013</v>
      </c>
      <c r="E10" s="59">
        <v>54658</v>
      </c>
      <c r="F10" s="59">
        <v>82576</v>
      </c>
      <c r="G10" s="59">
        <v>283</v>
      </c>
      <c r="H10" s="59">
        <v>27586</v>
      </c>
      <c r="I10" s="59">
        <v>8286</v>
      </c>
      <c r="J10" s="59">
        <v>547</v>
      </c>
      <c r="K10" s="59">
        <v>37763</v>
      </c>
      <c r="L10" s="59">
        <v>24327</v>
      </c>
      <c r="M10" s="59">
        <v>260</v>
      </c>
      <c r="N10" s="59">
        <v>43841</v>
      </c>
      <c r="O10" s="59">
        <v>23112</v>
      </c>
      <c r="P10" s="59">
        <v>363</v>
      </c>
      <c r="Q10" s="59">
        <v>72124</v>
      </c>
      <c r="R10" s="59">
        <v>17203</v>
      </c>
      <c r="S10" s="59">
        <v>693</v>
      </c>
      <c r="T10" s="59">
        <v>115282</v>
      </c>
      <c r="U10" s="59">
        <v>9647</v>
      </c>
      <c r="V10" s="59">
        <v>1478</v>
      </c>
    </row>
    <row r="11" spans="1:22" x14ac:dyDescent="0.25">
      <c r="C11" s="60">
        <v>2012</v>
      </c>
      <c r="E11" s="59">
        <v>54118</v>
      </c>
      <c r="F11" s="59">
        <v>81979</v>
      </c>
      <c r="G11" s="59">
        <v>294</v>
      </c>
      <c r="H11" s="59">
        <v>24955</v>
      </c>
      <c r="I11" s="59">
        <v>8183</v>
      </c>
      <c r="J11" s="59">
        <v>402</v>
      </c>
      <c r="K11" s="59">
        <v>38454</v>
      </c>
      <c r="L11" s="59">
        <v>23783</v>
      </c>
      <c r="M11" s="59">
        <v>379</v>
      </c>
      <c r="N11" s="59">
        <v>43593</v>
      </c>
      <c r="O11" s="59">
        <v>23267</v>
      </c>
      <c r="P11" s="59">
        <v>408</v>
      </c>
      <c r="Q11" s="59">
        <v>72546</v>
      </c>
      <c r="R11" s="59">
        <v>17175</v>
      </c>
      <c r="S11" s="59">
        <v>698</v>
      </c>
      <c r="T11" s="59">
        <v>110501</v>
      </c>
      <c r="U11" s="59">
        <v>9570</v>
      </c>
      <c r="V11" s="59">
        <v>1448</v>
      </c>
    </row>
    <row r="12" spans="1:22" x14ac:dyDescent="0.25">
      <c r="C12" s="60">
        <v>2011</v>
      </c>
      <c r="E12" s="59">
        <v>52273</v>
      </c>
      <c r="F12" s="59">
        <v>80502</v>
      </c>
      <c r="G12" s="59">
        <v>285</v>
      </c>
      <c r="H12" s="59">
        <v>25155</v>
      </c>
      <c r="I12" s="59">
        <v>8359</v>
      </c>
      <c r="J12" s="59">
        <v>375</v>
      </c>
      <c r="K12" s="59">
        <v>38679</v>
      </c>
      <c r="L12" s="59">
        <v>23800</v>
      </c>
      <c r="M12" s="59">
        <v>409</v>
      </c>
      <c r="N12" s="59">
        <v>43239</v>
      </c>
      <c r="O12" s="59">
        <v>22469</v>
      </c>
      <c r="P12" s="59">
        <v>384</v>
      </c>
      <c r="Q12" s="59">
        <v>71162</v>
      </c>
      <c r="R12" s="59">
        <v>16769</v>
      </c>
      <c r="S12" s="59">
        <v>606</v>
      </c>
      <c r="T12" s="59">
        <v>109063</v>
      </c>
      <c r="U12" s="59">
        <v>9102</v>
      </c>
      <c r="V12" s="59">
        <v>1502</v>
      </c>
    </row>
    <row r="13" spans="1:22" x14ac:dyDescent="0.25">
      <c r="C13" s="60">
        <v>2010</v>
      </c>
      <c r="E13" s="59">
        <v>50854.75</v>
      </c>
      <c r="F13" s="59">
        <v>79948.95</v>
      </c>
      <c r="G13" s="59">
        <v>257.57</v>
      </c>
      <c r="H13" s="59">
        <v>24559.65</v>
      </c>
      <c r="I13" s="59">
        <v>8428.23</v>
      </c>
      <c r="J13" s="59">
        <v>525.37900000000002</v>
      </c>
      <c r="K13" s="59">
        <v>36281.47</v>
      </c>
      <c r="L13" s="59">
        <v>24076.12</v>
      </c>
      <c r="M13" s="59">
        <v>322.05</v>
      </c>
      <c r="N13" s="59">
        <v>41213.68</v>
      </c>
      <c r="O13" s="59">
        <v>21978.45</v>
      </c>
      <c r="P13" s="59">
        <v>314.26600000000002</v>
      </c>
      <c r="Q13" s="59">
        <v>69764.28</v>
      </c>
      <c r="R13" s="59">
        <v>16486.330000000002</v>
      </c>
      <c r="S13" s="59">
        <v>650.65200000000004</v>
      </c>
      <c r="T13" s="59">
        <v>103487.99</v>
      </c>
      <c r="U13" s="59">
        <v>8979.81</v>
      </c>
      <c r="V13" s="59">
        <v>1263.73</v>
      </c>
    </row>
    <row r="14" spans="1:22" x14ac:dyDescent="0.25">
      <c r="C14" s="60">
        <v>2009</v>
      </c>
      <c r="E14" s="59">
        <v>50186</v>
      </c>
      <c r="F14" s="59">
        <v>80799</v>
      </c>
      <c r="G14" s="59">
        <v>265</v>
      </c>
      <c r="H14" s="59">
        <v>23036</v>
      </c>
      <c r="I14" s="59">
        <v>8851</v>
      </c>
      <c r="J14" s="59">
        <v>395</v>
      </c>
      <c r="K14" s="59">
        <v>35468</v>
      </c>
      <c r="L14" s="59">
        <v>25143</v>
      </c>
      <c r="M14" s="59">
        <v>283</v>
      </c>
      <c r="N14" s="59">
        <v>41773</v>
      </c>
      <c r="O14" s="59">
        <v>21895</v>
      </c>
      <c r="P14" s="59">
        <v>360</v>
      </c>
      <c r="Q14" s="59">
        <v>69479</v>
      </c>
      <c r="R14" s="59">
        <v>16226</v>
      </c>
      <c r="S14" s="59">
        <v>687</v>
      </c>
      <c r="T14" s="59">
        <v>105636</v>
      </c>
      <c r="U14" s="59">
        <v>8683</v>
      </c>
      <c r="V14" s="59">
        <v>1429</v>
      </c>
    </row>
    <row r="15" spans="1:22" x14ac:dyDescent="0.25">
      <c r="C15" s="60">
        <v>2008</v>
      </c>
      <c r="D15" s="68"/>
      <c r="E15" s="59">
        <v>51148</v>
      </c>
      <c r="F15" s="59">
        <v>82727</v>
      </c>
      <c r="G15" s="59">
        <v>264</v>
      </c>
      <c r="H15" s="59">
        <v>24831</v>
      </c>
      <c r="I15" s="59">
        <v>9596</v>
      </c>
      <c r="J15" s="59">
        <v>460</v>
      </c>
      <c r="K15" s="59">
        <v>36753</v>
      </c>
      <c r="L15" s="59">
        <v>25290</v>
      </c>
      <c r="M15" s="59">
        <v>308</v>
      </c>
      <c r="N15" s="59">
        <v>42221</v>
      </c>
      <c r="O15" s="59">
        <v>22830</v>
      </c>
      <c r="P15" s="59">
        <v>341</v>
      </c>
      <c r="Q15" s="59">
        <v>72868</v>
      </c>
      <c r="R15" s="59">
        <v>16100</v>
      </c>
      <c r="S15" s="59">
        <v>745</v>
      </c>
      <c r="T15" s="59">
        <v>103980</v>
      </c>
      <c r="U15" s="59">
        <v>8909</v>
      </c>
      <c r="V15" s="59">
        <v>1315</v>
      </c>
    </row>
    <row r="16" spans="1:22" x14ac:dyDescent="0.25">
      <c r="B16" s="70"/>
      <c r="C16" s="70">
        <v>2007</v>
      </c>
      <c r="D16" s="70"/>
      <c r="E16" s="59">
        <v>50110</v>
      </c>
      <c r="F16" s="59">
        <v>82932</v>
      </c>
      <c r="G16" s="59">
        <v>249</v>
      </c>
      <c r="H16" s="59">
        <v>24985</v>
      </c>
      <c r="I16" s="59">
        <v>9780</v>
      </c>
      <c r="J16" s="59">
        <v>387</v>
      </c>
      <c r="K16" s="59">
        <v>36839</v>
      </c>
      <c r="L16" s="59">
        <v>25396</v>
      </c>
      <c r="M16" s="59">
        <v>299</v>
      </c>
      <c r="N16" s="59">
        <v>41709</v>
      </c>
      <c r="O16" s="59">
        <v>22916</v>
      </c>
      <c r="P16" s="59">
        <v>300</v>
      </c>
      <c r="Q16" s="59">
        <v>70898</v>
      </c>
      <c r="R16" s="59">
        <v>16109</v>
      </c>
      <c r="S16" s="59">
        <v>686</v>
      </c>
      <c r="T16" s="59">
        <v>100550</v>
      </c>
      <c r="U16" s="59">
        <v>8730</v>
      </c>
      <c r="V16" s="59">
        <v>1324</v>
      </c>
    </row>
    <row r="17" spans="2:22" x14ac:dyDescent="0.25">
      <c r="B17" s="70"/>
      <c r="C17" s="70">
        <v>2006</v>
      </c>
      <c r="D17" s="70"/>
      <c r="E17" s="59">
        <v>49647</v>
      </c>
      <c r="F17" s="59">
        <v>82310</v>
      </c>
      <c r="G17" s="59">
        <v>275</v>
      </c>
      <c r="H17" s="59">
        <v>24072</v>
      </c>
      <c r="I17" s="59">
        <v>10541</v>
      </c>
      <c r="J17" s="59">
        <v>285</v>
      </c>
      <c r="K17" s="59">
        <v>37356</v>
      </c>
      <c r="L17" s="59">
        <v>25489</v>
      </c>
      <c r="M17" s="59">
        <v>388</v>
      </c>
      <c r="N17" s="59">
        <v>41521</v>
      </c>
      <c r="O17" s="59">
        <v>21952</v>
      </c>
      <c r="P17" s="59">
        <v>357</v>
      </c>
      <c r="Q17" s="59">
        <v>69818</v>
      </c>
      <c r="R17" s="59">
        <v>15769</v>
      </c>
      <c r="S17" s="59">
        <v>757</v>
      </c>
      <c r="T17" s="59">
        <v>101441</v>
      </c>
      <c r="U17" s="59">
        <v>8556</v>
      </c>
      <c r="V17" s="59">
        <v>1436</v>
      </c>
    </row>
    <row r="18" spans="2:22" x14ac:dyDescent="0.25">
      <c r="B18" s="70"/>
      <c r="C18" s="70">
        <v>2005</v>
      </c>
      <c r="D18" s="70"/>
      <c r="E18" s="59">
        <v>48034</v>
      </c>
      <c r="F18" s="59">
        <v>81258</v>
      </c>
      <c r="G18" s="59">
        <v>273</v>
      </c>
      <c r="H18" s="59">
        <v>23222</v>
      </c>
      <c r="I18" s="59">
        <v>10273</v>
      </c>
      <c r="J18" s="59">
        <v>261</v>
      </c>
      <c r="K18" s="59">
        <v>35248</v>
      </c>
      <c r="L18" s="59">
        <v>25348</v>
      </c>
      <c r="M18" s="59">
        <v>303</v>
      </c>
      <c r="N18" s="59">
        <v>40995</v>
      </c>
      <c r="O18" s="59">
        <v>22173</v>
      </c>
      <c r="P18" s="59">
        <v>393</v>
      </c>
      <c r="Q18" s="59">
        <v>67980</v>
      </c>
      <c r="R18" s="59">
        <v>15217</v>
      </c>
      <c r="S18" s="59">
        <v>782</v>
      </c>
      <c r="T18" s="59">
        <v>100379</v>
      </c>
      <c r="U18" s="59">
        <v>8245</v>
      </c>
      <c r="V18" s="59">
        <v>1526</v>
      </c>
    </row>
    <row r="19" spans="2:22" x14ac:dyDescent="0.25">
      <c r="B19" s="68"/>
      <c r="C19" s="68">
        <v>2004</v>
      </c>
      <c r="D19" s="68"/>
      <c r="E19" s="59">
        <v>45988.51</v>
      </c>
      <c r="F19" s="59">
        <v>79775.91</v>
      </c>
      <c r="G19" s="59">
        <v>251.577</v>
      </c>
      <c r="H19" s="59">
        <v>22512.22</v>
      </c>
      <c r="I19" s="59">
        <v>10190.58</v>
      </c>
      <c r="J19" s="59">
        <v>377.50700000000001</v>
      </c>
      <c r="K19" s="59">
        <v>34053.78</v>
      </c>
      <c r="L19" s="59">
        <v>25186.400000000001</v>
      </c>
      <c r="M19" s="59">
        <v>296.11099999999999</v>
      </c>
      <c r="N19" s="59">
        <v>39487.71</v>
      </c>
      <c r="O19" s="59">
        <v>21477.48</v>
      </c>
      <c r="P19" s="59">
        <v>327.06099999999998</v>
      </c>
      <c r="Q19" s="59">
        <v>63697.41</v>
      </c>
      <c r="R19" s="59">
        <v>14877.34</v>
      </c>
      <c r="S19" s="59">
        <v>643.35599999999999</v>
      </c>
      <c r="T19" s="59">
        <v>97702.01</v>
      </c>
      <c r="U19" s="59">
        <v>8044.12</v>
      </c>
      <c r="V19" s="59">
        <v>1510.58</v>
      </c>
    </row>
    <row r="20" spans="2:22" x14ac:dyDescent="0.25">
      <c r="B20" s="68"/>
      <c r="C20" s="68">
        <v>2003</v>
      </c>
      <c r="D20" s="68"/>
      <c r="E20" s="59">
        <v>44726</v>
      </c>
      <c r="F20" s="59">
        <v>78869</v>
      </c>
      <c r="G20" s="59">
        <v>235</v>
      </c>
      <c r="H20" s="59">
        <v>21447</v>
      </c>
      <c r="I20" s="59">
        <v>10173</v>
      </c>
      <c r="J20" s="59">
        <v>245</v>
      </c>
      <c r="K20" s="59">
        <v>33266</v>
      </c>
      <c r="L20" s="59">
        <v>24292</v>
      </c>
      <c r="M20" s="59">
        <v>245</v>
      </c>
      <c r="N20" s="59">
        <v>38451</v>
      </c>
      <c r="O20" s="59">
        <v>21534</v>
      </c>
      <c r="P20" s="59">
        <v>332</v>
      </c>
      <c r="Q20" s="59">
        <v>63084</v>
      </c>
      <c r="R20" s="59">
        <v>14849</v>
      </c>
      <c r="S20" s="59">
        <v>702</v>
      </c>
      <c r="T20" s="59">
        <v>91831</v>
      </c>
      <c r="U20" s="59">
        <v>8019</v>
      </c>
      <c r="V20" s="59">
        <v>1262</v>
      </c>
    </row>
    <row r="21" spans="2:22" x14ac:dyDescent="0.25">
      <c r="B21" s="68"/>
      <c r="C21" s="68">
        <v>2002</v>
      </c>
      <c r="D21" s="68"/>
      <c r="E21" s="59">
        <v>44310</v>
      </c>
      <c r="F21" s="59">
        <v>78757</v>
      </c>
      <c r="G21" s="59">
        <v>244</v>
      </c>
      <c r="H21" s="59">
        <v>22091</v>
      </c>
      <c r="I21" s="59">
        <v>10526</v>
      </c>
      <c r="J21" s="59">
        <v>398</v>
      </c>
      <c r="K21" s="59">
        <v>32673</v>
      </c>
      <c r="L21" s="59">
        <v>24174</v>
      </c>
      <c r="M21" s="59">
        <v>276</v>
      </c>
      <c r="N21" s="59">
        <v>38377</v>
      </c>
      <c r="O21" s="59">
        <v>21599</v>
      </c>
      <c r="P21" s="59">
        <v>371</v>
      </c>
      <c r="Q21" s="59">
        <v>63503</v>
      </c>
      <c r="R21" s="59">
        <v>14667</v>
      </c>
      <c r="S21" s="59">
        <v>710</v>
      </c>
      <c r="T21" s="59">
        <v>90761</v>
      </c>
      <c r="U21" s="59">
        <v>7788</v>
      </c>
      <c r="V21" s="59">
        <v>1269</v>
      </c>
    </row>
    <row r="22" spans="2:22" x14ac:dyDescent="0.25">
      <c r="B22" s="68"/>
      <c r="C22" s="68">
        <v>2001</v>
      </c>
      <c r="D22" s="68"/>
      <c r="E22" s="59">
        <v>43648</v>
      </c>
      <c r="F22" s="59">
        <v>78342</v>
      </c>
      <c r="G22" s="59">
        <v>251</v>
      </c>
      <c r="H22" s="59">
        <v>21508</v>
      </c>
      <c r="I22" s="59">
        <v>10572</v>
      </c>
      <c r="J22" s="59">
        <v>347</v>
      </c>
      <c r="K22" s="59">
        <v>32363</v>
      </c>
      <c r="L22" s="59">
        <v>24239</v>
      </c>
      <c r="M22" s="59">
        <v>277</v>
      </c>
      <c r="N22" s="59">
        <v>37429</v>
      </c>
      <c r="O22" s="59">
        <v>21390</v>
      </c>
      <c r="P22" s="59">
        <v>321</v>
      </c>
      <c r="Q22" s="59">
        <v>63354</v>
      </c>
      <c r="R22" s="59">
        <v>14507</v>
      </c>
      <c r="S22" s="59">
        <v>772</v>
      </c>
      <c r="T22" s="59">
        <v>90130</v>
      </c>
      <c r="U22" s="59">
        <v>7631</v>
      </c>
      <c r="V22" s="59">
        <v>1411</v>
      </c>
    </row>
    <row r="23" spans="2:22" x14ac:dyDescent="0.25">
      <c r="B23" s="68"/>
      <c r="C23" s="68">
        <v>2000</v>
      </c>
      <c r="D23" s="68"/>
      <c r="E23" s="59">
        <v>42772</v>
      </c>
      <c r="F23" s="59">
        <v>78319</v>
      </c>
      <c r="G23" s="59">
        <v>250</v>
      </c>
      <c r="H23" s="59">
        <v>21007</v>
      </c>
      <c r="I23" s="59">
        <v>10535</v>
      </c>
      <c r="J23" s="59">
        <v>372</v>
      </c>
      <c r="K23" s="59">
        <v>31446</v>
      </c>
      <c r="L23" s="59">
        <v>24439</v>
      </c>
      <c r="M23" s="59">
        <v>223</v>
      </c>
      <c r="N23" s="59">
        <v>37372</v>
      </c>
      <c r="O23" s="59">
        <v>21526</v>
      </c>
      <c r="P23" s="59">
        <v>349</v>
      </c>
      <c r="Q23" s="59">
        <v>62609</v>
      </c>
      <c r="R23" s="59">
        <v>14375</v>
      </c>
      <c r="S23" s="59">
        <v>779</v>
      </c>
      <c r="T23" s="59">
        <v>88077</v>
      </c>
      <c r="U23" s="59">
        <v>7442</v>
      </c>
      <c r="V23" s="59">
        <v>1468</v>
      </c>
    </row>
    <row r="24" spans="2:22" x14ac:dyDescent="0.25">
      <c r="B24" s="68"/>
      <c r="C24" s="68">
        <v>1999</v>
      </c>
      <c r="D24" s="68"/>
      <c r="E24" s="59">
        <v>40221.760000000002</v>
      </c>
      <c r="F24" s="59">
        <v>77117.83</v>
      </c>
      <c r="G24" s="59">
        <v>300.30099999999999</v>
      </c>
      <c r="H24" s="59">
        <v>18769.09</v>
      </c>
      <c r="I24" s="59">
        <v>10294.049999999999</v>
      </c>
      <c r="J24" s="59">
        <v>263.83</v>
      </c>
      <c r="K24" s="59">
        <v>30362.59</v>
      </c>
      <c r="L24" s="59">
        <v>24456.09</v>
      </c>
      <c r="M24" s="59">
        <v>286.20999999999998</v>
      </c>
      <c r="N24" s="59">
        <v>35455.17</v>
      </c>
      <c r="O24" s="59">
        <v>21210.639999999999</v>
      </c>
      <c r="P24" s="59">
        <v>462.79700000000003</v>
      </c>
      <c r="Q24" s="59">
        <v>57668.58</v>
      </c>
      <c r="R24" s="59">
        <v>13810.07</v>
      </c>
      <c r="S24" s="59">
        <v>864.43100000000004</v>
      </c>
      <c r="T24" s="59">
        <v>84064.61</v>
      </c>
      <c r="U24" s="59">
        <v>7346.97</v>
      </c>
      <c r="V24" s="59">
        <v>1824.42</v>
      </c>
    </row>
    <row r="25" spans="2:22" x14ac:dyDescent="0.25">
      <c r="B25" s="68"/>
      <c r="C25" s="68">
        <v>1998</v>
      </c>
      <c r="D25" s="68"/>
      <c r="E25" s="59">
        <v>38134</v>
      </c>
      <c r="F25" s="59">
        <v>75213</v>
      </c>
      <c r="G25" s="74">
        <v>301</v>
      </c>
      <c r="H25" s="59">
        <v>19155</v>
      </c>
      <c r="I25" s="59">
        <v>10085</v>
      </c>
      <c r="J25" s="74">
        <v>426</v>
      </c>
      <c r="K25" s="59">
        <v>28742</v>
      </c>
      <c r="L25" s="59">
        <v>24155</v>
      </c>
      <c r="M25" s="74">
        <v>312</v>
      </c>
      <c r="N25" s="59">
        <v>34179</v>
      </c>
      <c r="O25" s="59">
        <v>20545</v>
      </c>
      <c r="P25" s="74">
        <v>531</v>
      </c>
      <c r="Q25" s="59">
        <v>55057</v>
      </c>
      <c r="R25" s="59">
        <v>13486</v>
      </c>
      <c r="S25" s="74">
        <v>901</v>
      </c>
      <c r="T25" s="59">
        <v>77217</v>
      </c>
      <c r="U25" s="59">
        <v>6942</v>
      </c>
      <c r="V25" s="59">
        <v>1543</v>
      </c>
    </row>
    <row r="26" spans="2:22" x14ac:dyDescent="0.25">
      <c r="B26" s="68"/>
      <c r="C26" s="68">
        <v>1997</v>
      </c>
      <c r="D26" s="68"/>
      <c r="E26" s="59">
        <v>36556</v>
      </c>
      <c r="F26" s="59">
        <v>74596</v>
      </c>
      <c r="G26" s="74">
        <v>307</v>
      </c>
      <c r="H26" s="59">
        <v>19575</v>
      </c>
      <c r="I26" s="59">
        <v>10348</v>
      </c>
      <c r="J26" s="74">
        <v>493</v>
      </c>
      <c r="K26" s="59">
        <v>28307</v>
      </c>
      <c r="L26" s="59">
        <v>24152</v>
      </c>
      <c r="M26" s="74">
        <v>348</v>
      </c>
      <c r="N26" s="59">
        <v>32641</v>
      </c>
      <c r="O26" s="59">
        <v>20359</v>
      </c>
      <c r="P26" s="74">
        <v>499</v>
      </c>
      <c r="Q26" s="59">
        <v>50056</v>
      </c>
      <c r="R26" s="59">
        <v>13008</v>
      </c>
      <c r="S26" s="74">
        <v>818</v>
      </c>
      <c r="T26" s="59">
        <v>78032</v>
      </c>
      <c r="U26" s="59">
        <v>6728</v>
      </c>
      <c r="V26" s="59">
        <v>1865</v>
      </c>
    </row>
    <row r="27" spans="2:22" x14ac:dyDescent="0.25">
      <c r="B27" s="68"/>
      <c r="C27" s="68">
        <v>1996</v>
      </c>
      <c r="D27" s="68"/>
      <c r="E27" s="59">
        <v>34705</v>
      </c>
      <c r="F27" s="59">
        <v>73955</v>
      </c>
      <c r="G27" s="59">
        <v>291</v>
      </c>
      <c r="H27" s="59">
        <v>17826</v>
      </c>
      <c r="I27" s="59">
        <v>10583</v>
      </c>
      <c r="J27" s="59">
        <v>440</v>
      </c>
      <c r="K27" s="59">
        <v>27642</v>
      </c>
      <c r="L27" s="59">
        <v>23966</v>
      </c>
      <c r="M27" s="59">
        <v>364</v>
      </c>
      <c r="N27" s="59">
        <v>31426</v>
      </c>
      <c r="O27" s="59">
        <v>20208</v>
      </c>
      <c r="P27" s="59">
        <v>488</v>
      </c>
      <c r="Q27" s="59">
        <v>46702</v>
      </c>
      <c r="R27" s="59">
        <v>12562</v>
      </c>
      <c r="S27" s="59">
        <v>720</v>
      </c>
      <c r="T27" s="59">
        <v>74406</v>
      </c>
      <c r="U27" s="59">
        <v>6636</v>
      </c>
      <c r="V27" s="59">
        <v>1792</v>
      </c>
    </row>
    <row r="28" spans="2:22" x14ac:dyDescent="0.25">
      <c r="B28" s="68"/>
      <c r="C28" s="68">
        <v>1995</v>
      </c>
      <c r="D28" s="68"/>
      <c r="E28" s="59">
        <v>33251</v>
      </c>
      <c r="F28" s="59">
        <v>72634</v>
      </c>
      <c r="G28" s="59">
        <v>275</v>
      </c>
      <c r="H28" s="59">
        <v>16748</v>
      </c>
      <c r="I28" s="59">
        <v>10312</v>
      </c>
      <c r="J28" s="59">
        <v>296</v>
      </c>
      <c r="K28" s="59">
        <v>26333</v>
      </c>
      <c r="L28" s="59">
        <v>23473</v>
      </c>
      <c r="M28" s="59">
        <v>349</v>
      </c>
      <c r="N28" s="59">
        <v>29851</v>
      </c>
      <c r="O28" s="59">
        <v>19918</v>
      </c>
      <c r="P28" s="59">
        <v>433</v>
      </c>
      <c r="Q28" s="59">
        <v>46111</v>
      </c>
      <c r="R28" s="59">
        <v>12251</v>
      </c>
      <c r="S28" s="59">
        <v>802</v>
      </c>
      <c r="T28" s="59">
        <v>69588</v>
      </c>
      <c r="U28" s="59">
        <v>6679</v>
      </c>
      <c r="V28" s="59">
        <v>1570</v>
      </c>
    </row>
    <row r="29" spans="2:22" x14ac:dyDescent="0.25">
      <c r="B29" s="68"/>
      <c r="C29" s="68">
        <v>1994</v>
      </c>
      <c r="D29" s="68"/>
      <c r="E29" s="59">
        <v>32087</v>
      </c>
      <c r="F29" s="59">
        <v>72246</v>
      </c>
      <c r="G29" s="59">
        <v>251</v>
      </c>
      <c r="H29" s="59">
        <v>16633</v>
      </c>
      <c r="I29" s="59">
        <v>9981</v>
      </c>
      <c r="J29" s="59">
        <v>457</v>
      </c>
      <c r="K29" s="59">
        <v>25038</v>
      </c>
      <c r="L29" s="59">
        <v>23418</v>
      </c>
      <c r="M29" s="59">
        <v>286</v>
      </c>
      <c r="N29" s="59">
        <v>27636</v>
      </c>
      <c r="O29" s="59">
        <v>19859</v>
      </c>
      <c r="P29" s="59">
        <v>324</v>
      </c>
      <c r="Q29" s="59">
        <v>46278</v>
      </c>
      <c r="R29" s="59">
        <v>12324</v>
      </c>
      <c r="S29" s="59">
        <v>796</v>
      </c>
      <c r="T29" s="59">
        <v>67032</v>
      </c>
      <c r="U29" s="59">
        <v>6663</v>
      </c>
      <c r="V29" s="59">
        <v>1422</v>
      </c>
    </row>
    <row r="30" spans="2:22" x14ac:dyDescent="0.25">
      <c r="B30" s="68"/>
      <c r="C30" s="68">
        <v>1993</v>
      </c>
      <c r="D30" s="68"/>
      <c r="E30" s="59">
        <v>30568</v>
      </c>
      <c r="F30" s="59">
        <v>71183</v>
      </c>
      <c r="G30" s="59">
        <v>244</v>
      </c>
      <c r="H30" s="59">
        <v>14946</v>
      </c>
      <c r="I30" s="59">
        <v>10151</v>
      </c>
      <c r="J30" s="59">
        <v>233</v>
      </c>
      <c r="K30" s="59">
        <v>23973</v>
      </c>
      <c r="L30" s="59">
        <v>23388</v>
      </c>
      <c r="M30" s="59">
        <v>259</v>
      </c>
      <c r="N30" s="59">
        <v>26614</v>
      </c>
      <c r="O30" s="59">
        <v>19532</v>
      </c>
      <c r="P30" s="59">
        <v>301</v>
      </c>
      <c r="Q30" s="59">
        <v>43499</v>
      </c>
      <c r="R30" s="59">
        <v>11810</v>
      </c>
      <c r="S30" s="59">
        <v>669</v>
      </c>
      <c r="T30" s="59">
        <v>68221</v>
      </c>
      <c r="U30" s="59">
        <v>6302</v>
      </c>
      <c r="V30" s="59">
        <v>1756</v>
      </c>
    </row>
    <row r="31" spans="2:22" x14ac:dyDescent="0.25">
      <c r="B31" s="68"/>
      <c r="C31" s="68">
        <v>1992</v>
      </c>
      <c r="D31" s="68"/>
      <c r="E31" s="59">
        <v>28148.18</v>
      </c>
      <c r="F31" s="59">
        <v>71137.929999999993</v>
      </c>
      <c r="G31" s="59">
        <v>163.12200000000001</v>
      </c>
      <c r="H31" s="59">
        <v>14746.98</v>
      </c>
      <c r="I31" s="59">
        <v>10661.13</v>
      </c>
      <c r="J31" s="59">
        <v>216.34100000000001</v>
      </c>
      <c r="K31" s="59">
        <v>22811.09</v>
      </c>
      <c r="L31" s="59">
        <v>23816.37</v>
      </c>
      <c r="M31" s="59">
        <v>179.06800000000001</v>
      </c>
      <c r="N31" s="59">
        <v>25365.79</v>
      </c>
      <c r="O31" s="59">
        <v>19008.68</v>
      </c>
      <c r="P31" s="59">
        <v>248.67400000000001</v>
      </c>
      <c r="Q31" s="59">
        <v>39911.82</v>
      </c>
      <c r="R31" s="59">
        <v>11339.68</v>
      </c>
      <c r="S31" s="59">
        <v>476.54199999999997</v>
      </c>
      <c r="T31" s="59">
        <v>58166.17</v>
      </c>
      <c r="U31" s="59">
        <v>6312.08</v>
      </c>
      <c r="V31" s="59">
        <v>936.327</v>
      </c>
    </row>
    <row r="32" spans="2:22" x14ac:dyDescent="0.25">
      <c r="B32" s="68"/>
      <c r="C32" s="68">
        <v>1991</v>
      </c>
      <c r="D32" s="68"/>
      <c r="E32" s="59">
        <v>27493.98</v>
      </c>
      <c r="F32" s="59">
        <v>70144.86</v>
      </c>
      <c r="G32" s="59">
        <v>154.94</v>
      </c>
      <c r="H32" s="59">
        <v>15055.88</v>
      </c>
      <c r="I32" s="59">
        <v>10678.75</v>
      </c>
      <c r="J32" s="59">
        <v>235.39599999999999</v>
      </c>
      <c r="K32" s="59">
        <v>22662.68</v>
      </c>
      <c r="L32" s="59">
        <v>24110.47</v>
      </c>
      <c r="M32" s="59">
        <v>170.583</v>
      </c>
      <c r="N32" s="59">
        <v>25344.9</v>
      </c>
      <c r="O32" s="59">
        <v>18075.419999999998</v>
      </c>
      <c r="P32" s="59">
        <v>254.60499999999999</v>
      </c>
      <c r="Q32" s="59">
        <v>38484.199999999997</v>
      </c>
      <c r="R32" s="59">
        <v>11126.37</v>
      </c>
      <c r="S32" s="59">
        <v>451.762</v>
      </c>
      <c r="T32" s="59">
        <v>54448.26</v>
      </c>
      <c r="U32" s="59">
        <v>6153.84</v>
      </c>
      <c r="V32" s="59">
        <v>866.23699999999997</v>
      </c>
    </row>
    <row r="33" spans="2:22" x14ac:dyDescent="0.25">
      <c r="B33" s="68"/>
      <c r="C33" s="68">
        <v>1990</v>
      </c>
      <c r="D33" s="68"/>
      <c r="E33" s="59">
        <v>27164</v>
      </c>
      <c r="F33" s="59">
        <v>70218</v>
      </c>
      <c r="G33" s="59">
        <v>151</v>
      </c>
      <c r="H33" s="59">
        <v>14991</v>
      </c>
      <c r="I33" s="59">
        <v>11412</v>
      </c>
      <c r="J33" s="59">
        <v>155</v>
      </c>
      <c r="K33" s="59">
        <v>22378</v>
      </c>
      <c r="L33" s="59">
        <v>26753</v>
      </c>
      <c r="M33" s="59">
        <v>158</v>
      </c>
      <c r="N33" s="59">
        <v>26120</v>
      </c>
      <c r="O33" s="59">
        <v>14844</v>
      </c>
      <c r="P33" s="59">
        <v>288</v>
      </c>
      <c r="Q33" s="59">
        <v>38901</v>
      </c>
      <c r="R33" s="59">
        <v>9807</v>
      </c>
      <c r="S33" s="59">
        <v>505</v>
      </c>
      <c r="T33" s="59">
        <v>49768</v>
      </c>
      <c r="U33" s="59">
        <v>7402</v>
      </c>
      <c r="V33" s="59">
        <v>751</v>
      </c>
    </row>
    <row r="34" spans="2:22" x14ac:dyDescent="0.25">
      <c r="B34" s="68"/>
      <c r="C34" s="68">
        <v>1989</v>
      </c>
      <c r="D34" s="68"/>
      <c r="E34" s="59">
        <v>27025</v>
      </c>
      <c r="F34" s="59">
        <v>69798</v>
      </c>
      <c r="G34" s="59">
        <v>155</v>
      </c>
      <c r="H34" s="59">
        <v>14727</v>
      </c>
      <c r="I34" s="59">
        <v>11774</v>
      </c>
      <c r="J34" s="59">
        <v>150</v>
      </c>
      <c r="K34" s="59">
        <v>22508</v>
      </c>
      <c r="L34" s="59">
        <v>26469</v>
      </c>
      <c r="M34" s="59">
        <v>172</v>
      </c>
      <c r="N34" s="59">
        <v>25555</v>
      </c>
      <c r="O34" s="59">
        <v>14384</v>
      </c>
      <c r="P34" s="59">
        <v>278</v>
      </c>
      <c r="Q34" s="59">
        <v>38692</v>
      </c>
      <c r="R34" s="59">
        <v>9737</v>
      </c>
      <c r="S34" s="59">
        <v>510</v>
      </c>
      <c r="T34" s="59">
        <v>50144</v>
      </c>
      <c r="U34" s="59">
        <v>7434</v>
      </c>
      <c r="V34" s="59">
        <v>777</v>
      </c>
    </row>
    <row r="35" spans="2:22" x14ac:dyDescent="0.25">
      <c r="B35" s="68"/>
      <c r="C35" s="68">
        <v>1988</v>
      </c>
      <c r="D35" s="68"/>
      <c r="E35" s="59">
        <v>25344</v>
      </c>
      <c r="F35" s="59">
        <v>69006</v>
      </c>
      <c r="G35" s="59">
        <v>146</v>
      </c>
      <c r="H35" s="59">
        <v>14551</v>
      </c>
      <c r="I35" s="59">
        <v>11993</v>
      </c>
      <c r="J35" s="59">
        <v>163</v>
      </c>
      <c r="K35" s="59">
        <v>21481</v>
      </c>
      <c r="L35" s="59">
        <v>26080</v>
      </c>
      <c r="M35" s="59">
        <v>166</v>
      </c>
      <c r="N35" s="59">
        <v>23827</v>
      </c>
      <c r="O35" s="59">
        <v>14019</v>
      </c>
      <c r="P35" s="59">
        <v>285</v>
      </c>
      <c r="Q35" s="59">
        <v>35906</v>
      </c>
      <c r="R35" s="59">
        <v>9466</v>
      </c>
      <c r="S35" s="59">
        <v>479</v>
      </c>
      <c r="T35" s="59">
        <v>45677</v>
      </c>
      <c r="U35" s="59">
        <v>7449</v>
      </c>
      <c r="V35" s="59">
        <v>689</v>
      </c>
    </row>
    <row r="36" spans="2:22" x14ac:dyDescent="0.25">
      <c r="B36" s="68"/>
      <c r="C36" s="68">
        <v>1987</v>
      </c>
      <c r="D36" s="68"/>
      <c r="E36" s="59">
        <v>24015</v>
      </c>
      <c r="F36" s="59">
        <v>67951</v>
      </c>
      <c r="G36" s="59">
        <v>138</v>
      </c>
      <c r="H36" s="59">
        <v>14544</v>
      </c>
      <c r="I36" s="59">
        <v>12117</v>
      </c>
      <c r="J36" s="59">
        <v>188</v>
      </c>
      <c r="K36" s="59">
        <v>20364</v>
      </c>
      <c r="L36" s="59">
        <v>25981</v>
      </c>
      <c r="M36" s="59">
        <v>150</v>
      </c>
      <c r="N36" s="59">
        <v>22781</v>
      </c>
      <c r="O36" s="59">
        <v>13433</v>
      </c>
      <c r="P36" s="59">
        <v>268</v>
      </c>
      <c r="Q36" s="59">
        <v>33677</v>
      </c>
      <c r="R36" s="59">
        <v>9286</v>
      </c>
      <c r="S36" s="59">
        <v>472</v>
      </c>
      <c r="T36" s="59">
        <v>43140</v>
      </c>
      <c r="U36" s="59">
        <v>7134</v>
      </c>
      <c r="V36" s="59">
        <v>663</v>
      </c>
    </row>
    <row r="37" spans="2:22" x14ac:dyDescent="0.25">
      <c r="B37" s="68"/>
      <c r="C37" s="68">
        <v>1986</v>
      </c>
      <c r="D37" s="68"/>
      <c r="E37" s="59">
        <v>23057</v>
      </c>
      <c r="F37" s="59">
        <v>67189</v>
      </c>
      <c r="G37" s="59">
        <v>120</v>
      </c>
      <c r="H37" s="59">
        <v>13703</v>
      </c>
      <c r="I37" s="59">
        <v>12208</v>
      </c>
      <c r="J37" s="59">
        <v>217</v>
      </c>
      <c r="K37" s="59">
        <v>19453</v>
      </c>
      <c r="L37" s="59">
        <v>25562</v>
      </c>
      <c r="M37" s="59">
        <v>131</v>
      </c>
      <c r="N37" s="59">
        <v>21784</v>
      </c>
      <c r="O37" s="59">
        <v>13502</v>
      </c>
      <c r="P37" s="59">
        <v>229</v>
      </c>
      <c r="Q37" s="59">
        <v>33376</v>
      </c>
      <c r="R37" s="59">
        <v>8908</v>
      </c>
      <c r="S37" s="59">
        <v>406</v>
      </c>
      <c r="T37" s="59">
        <v>41836</v>
      </c>
      <c r="U37" s="59">
        <v>7009</v>
      </c>
      <c r="V37" s="59">
        <v>583</v>
      </c>
    </row>
    <row r="38" spans="2:22" x14ac:dyDescent="0.25">
      <c r="B38" s="68"/>
      <c r="C38" s="68">
        <v>1985</v>
      </c>
      <c r="D38" s="68"/>
      <c r="E38" s="59">
        <v>21823</v>
      </c>
      <c r="F38" s="59">
        <v>66439</v>
      </c>
      <c r="G38" s="59">
        <v>111</v>
      </c>
      <c r="H38" s="59">
        <v>13124</v>
      </c>
      <c r="I38" s="59">
        <v>12137</v>
      </c>
      <c r="J38" s="59">
        <v>185</v>
      </c>
      <c r="K38" s="59">
        <v>18575</v>
      </c>
      <c r="L38" s="59">
        <v>25496</v>
      </c>
      <c r="M38" s="59">
        <v>125</v>
      </c>
      <c r="N38" s="59">
        <v>20698</v>
      </c>
      <c r="O38" s="59">
        <v>13385</v>
      </c>
      <c r="P38" s="59">
        <v>208</v>
      </c>
      <c r="Q38" s="59">
        <v>31433</v>
      </c>
      <c r="R38" s="59">
        <v>8794</v>
      </c>
      <c r="S38" s="59">
        <v>386</v>
      </c>
      <c r="T38" s="59">
        <v>39768</v>
      </c>
      <c r="U38" s="59">
        <v>6627</v>
      </c>
      <c r="V38" s="59">
        <v>548</v>
      </c>
    </row>
    <row r="39" spans="2:22" x14ac:dyDescent="0.25">
      <c r="B39" s="68"/>
      <c r="C39" s="68">
        <v>1984</v>
      </c>
      <c r="D39" s="68"/>
      <c r="E39" s="59">
        <v>20452</v>
      </c>
      <c r="F39" s="59">
        <v>65005</v>
      </c>
      <c r="G39" s="59">
        <v>92</v>
      </c>
      <c r="H39" s="59">
        <v>12775</v>
      </c>
      <c r="I39" s="59">
        <v>12325</v>
      </c>
      <c r="J39" s="59">
        <v>170</v>
      </c>
      <c r="K39" s="59">
        <v>18016</v>
      </c>
      <c r="L39" s="59">
        <v>24827</v>
      </c>
      <c r="M39" s="59">
        <v>116</v>
      </c>
      <c r="N39" s="59">
        <v>18863</v>
      </c>
      <c r="O39" s="59">
        <v>12818</v>
      </c>
      <c r="P39" s="59">
        <v>178</v>
      </c>
      <c r="Q39" s="59">
        <v>29203</v>
      </c>
      <c r="R39" s="59">
        <v>8387</v>
      </c>
      <c r="S39" s="59">
        <v>301</v>
      </c>
      <c r="T39" s="59">
        <v>35804</v>
      </c>
      <c r="U39" s="59">
        <v>6648</v>
      </c>
      <c r="V39" s="59">
        <v>403</v>
      </c>
    </row>
    <row r="40" spans="2:22" x14ac:dyDescent="0.25">
      <c r="B40" s="68"/>
      <c r="C40" s="68">
        <v>1983</v>
      </c>
      <c r="D40" s="68"/>
      <c r="E40" s="59">
        <v>19175</v>
      </c>
      <c r="F40" s="59">
        <v>63816</v>
      </c>
      <c r="G40" s="59">
        <v>89</v>
      </c>
      <c r="H40" s="59">
        <v>12052</v>
      </c>
      <c r="I40" s="59">
        <v>12376</v>
      </c>
      <c r="J40" s="59">
        <v>160</v>
      </c>
      <c r="K40" s="59">
        <v>16728</v>
      </c>
      <c r="L40" s="59">
        <v>24449</v>
      </c>
      <c r="M40" s="59">
        <v>108</v>
      </c>
      <c r="N40" s="59">
        <v>18052</v>
      </c>
      <c r="O40" s="59">
        <v>12261</v>
      </c>
      <c r="P40" s="59">
        <v>187</v>
      </c>
      <c r="Q40" s="59">
        <v>27239</v>
      </c>
      <c r="R40" s="59">
        <v>8010</v>
      </c>
      <c r="S40" s="59">
        <v>295</v>
      </c>
      <c r="T40" s="59">
        <v>33635</v>
      </c>
      <c r="U40" s="59">
        <v>6719</v>
      </c>
      <c r="V40" s="59">
        <v>388</v>
      </c>
    </row>
    <row r="41" spans="2:22" x14ac:dyDescent="0.25">
      <c r="B41" s="68"/>
      <c r="C41" s="68">
        <v>1982</v>
      </c>
      <c r="D41" s="68"/>
      <c r="E41" s="59">
        <v>18244</v>
      </c>
      <c r="F41" s="59">
        <v>63489</v>
      </c>
      <c r="G41" s="59">
        <v>85</v>
      </c>
      <c r="H41" s="59">
        <v>11513</v>
      </c>
      <c r="I41" s="59">
        <v>12868</v>
      </c>
      <c r="J41" s="59">
        <v>144</v>
      </c>
      <c r="K41" s="59">
        <v>16160</v>
      </c>
      <c r="L41" s="59">
        <v>24059</v>
      </c>
      <c r="M41" s="59">
        <v>107</v>
      </c>
      <c r="N41" s="59">
        <v>17108</v>
      </c>
      <c r="O41" s="59">
        <v>12103</v>
      </c>
      <c r="P41" s="59">
        <v>172</v>
      </c>
      <c r="Q41" s="59">
        <v>25758</v>
      </c>
      <c r="R41" s="59">
        <v>7865</v>
      </c>
      <c r="S41" s="59">
        <v>285</v>
      </c>
      <c r="T41" s="59">
        <v>32109</v>
      </c>
      <c r="U41" s="59">
        <v>6594</v>
      </c>
      <c r="V41" s="59">
        <v>390</v>
      </c>
    </row>
    <row r="42" spans="2:22" x14ac:dyDescent="0.25">
      <c r="B42" s="68"/>
      <c r="C42" s="68">
        <v>1981</v>
      </c>
      <c r="D42" s="68"/>
      <c r="E42" s="59">
        <v>17542</v>
      </c>
      <c r="F42" s="59">
        <v>63547</v>
      </c>
      <c r="G42" s="59">
        <v>79</v>
      </c>
      <c r="H42" s="59">
        <v>11668</v>
      </c>
      <c r="I42" s="59">
        <v>13701</v>
      </c>
      <c r="J42" s="59">
        <v>146</v>
      </c>
      <c r="K42" s="59">
        <v>15900</v>
      </c>
      <c r="L42" s="59">
        <v>24435</v>
      </c>
      <c r="M42" s="59">
        <v>101</v>
      </c>
      <c r="N42" s="59">
        <v>16870</v>
      </c>
      <c r="O42" s="59">
        <v>11784</v>
      </c>
      <c r="P42" s="59">
        <v>168</v>
      </c>
      <c r="Q42" s="59">
        <v>24353</v>
      </c>
      <c r="R42" s="59">
        <v>7393</v>
      </c>
      <c r="S42" s="59">
        <v>273</v>
      </c>
      <c r="T42" s="59">
        <v>30072</v>
      </c>
      <c r="U42" s="59">
        <v>6235</v>
      </c>
      <c r="V42" s="59">
        <v>376</v>
      </c>
    </row>
    <row r="43" spans="2:22" x14ac:dyDescent="0.25">
      <c r="B43" s="68"/>
      <c r="C43" s="68">
        <v>1980</v>
      </c>
      <c r="D43" s="68"/>
      <c r="E43" s="59">
        <v>16382</v>
      </c>
      <c r="F43" s="59">
        <v>62825</v>
      </c>
      <c r="G43" s="59">
        <v>73</v>
      </c>
      <c r="H43" s="59">
        <v>11042</v>
      </c>
      <c r="I43" s="59">
        <v>14273</v>
      </c>
      <c r="J43" s="59">
        <v>129</v>
      </c>
      <c r="K43" s="59">
        <v>15002</v>
      </c>
      <c r="L43" s="59">
        <v>24023</v>
      </c>
      <c r="M43" s="59">
        <v>92</v>
      </c>
      <c r="N43" s="59">
        <v>15871</v>
      </c>
      <c r="O43" s="59">
        <v>11663</v>
      </c>
      <c r="P43" s="59">
        <v>158</v>
      </c>
      <c r="Q43" s="59">
        <v>23340</v>
      </c>
      <c r="R43" s="59">
        <v>7132</v>
      </c>
      <c r="S43" s="59">
        <v>272</v>
      </c>
      <c r="T43" s="59">
        <v>27846</v>
      </c>
      <c r="U43" s="59">
        <v>5733</v>
      </c>
      <c r="V43" s="59">
        <v>360</v>
      </c>
    </row>
    <row r="44" spans="2:22" x14ac:dyDescent="0.25">
      <c r="B44" s="68"/>
      <c r="C44" s="68">
        <v>1979</v>
      </c>
      <c r="D44" s="68"/>
      <c r="E44" s="59">
        <v>15430</v>
      </c>
      <c r="F44" s="59">
        <v>62464</v>
      </c>
      <c r="G44" s="59">
        <v>70</v>
      </c>
      <c r="H44" s="59">
        <v>10628</v>
      </c>
      <c r="I44" s="59">
        <v>14711</v>
      </c>
      <c r="J44" s="59">
        <v>102</v>
      </c>
      <c r="K44" s="59">
        <v>14317</v>
      </c>
      <c r="L44" s="59">
        <v>23318</v>
      </c>
      <c r="M44" s="59">
        <v>87</v>
      </c>
      <c r="N44" s="59">
        <v>14716</v>
      </c>
      <c r="O44" s="59">
        <v>11781</v>
      </c>
      <c r="P44" s="59">
        <v>145</v>
      </c>
      <c r="Q44" s="59">
        <v>21482</v>
      </c>
      <c r="R44" s="59">
        <v>6889</v>
      </c>
      <c r="S44" s="59">
        <v>260</v>
      </c>
      <c r="T44" s="59">
        <v>26411</v>
      </c>
      <c r="U44" s="59">
        <v>5765</v>
      </c>
      <c r="V44" s="59">
        <v>358</v>
      </c>
    </row>
    <row r="45" spans="2:22" x14ac:dyDescent="0.25">
      <c r="B45" s="68"/>
      <c r="C45" s="68">
        <v>1978</v>
      </c>
      <c r="D45" s="68"/>
      <c r="E45" s="59">
        <v>14154</v>
      </c>
      <c r="F45" s="59">
        <v>60586</v>
      </c>
      <c r="G45" s="59">
        <v>67</v>
      </c>
      <c r="H45" s="59">
        <v>9894</v>
      </c>
      <c r="I45" s="59">
        <v>14550</v>
      </c>
      <c r="J45" s="59">
        <v>93</v>
      </c>
      <c r="K45" s="59">
        <v>13188</v>
      </c>
      <c r="L45" s="59">
        <v>22650</v>
      </c>
      <c r="M45" s="59">
        <v>85</v>
      </c>
      <c r="N45" s="59">
        <v>13382</v>
      </c>
      <c r="O45" s="59">
        <v>11352</v>
      </c>
      <c r="P45" s="59">
        <v>137</v>
      </c>
      <c r="Q45" s="59">
        <v>19861</v>
      </c>
      <c r="R45" s="59">
        <v>6611</v>
      </c>
      <c r="S45" s="59">
        <v>250</v>
      </c>
      <c r="T45" s="59">
        <v>24274</v>
      </c>
      <c r="U45" s="59">
        <v>5422</v>
      </c>
      <c r="V45" s="59">
        <v>351</v>
      </c>
    </row>
    <row r="46" spans="2:22" x14ac:dyDescent="0.25">
      <c r="B46" s="68"/>
      <c r="C46" s="68">
        <v>1977</v>
      </c>
      <c r="D46" s="68"/>
      <c r="E46" s="59">
        <v>12888</v>
      </c>
      <c r="F46" s="59">
        <v>59441</v>
      </c>
      <c r="G46" s="59">
        <v>56</v>
      </c>
      <c r="H46" s="59">
        <v>8939</v>
      </c>
      <c r="I46" s="59">
        <v>15369</v>
      </c>
      <c r="J46" s="59">
        <v>81</v>
      </c>
      <c r="K46" s="59">
        <v>12092</v>
      </c>
      <c r="L46" s="59">
        <v>21846</v>
      </c>
      <c r="M46" s="59">
        <v>70</v>
      </c>
      <c r="N46" s="59">
        <v>12393</v>
      </c>
      <c r="O46" s="59">
        <v>10848</v>
      </c>
      <c r="P46" s="59">
        <v>122</v>
      </c>
      <c r="Q46" s="59">
        <v>18187</v>
      </c>
      <c r="R46" s="59">
        <v>6341</v>
      </c>
      <c r="S46" s="59">
        <v>210</v>
      </c>
      <c r="T46" s="59">
        <v>22786</v>
      </c>
      <c r="U46" s="59">
        <v>5038</v>
      </c>
      <c r="V46" s="59">
        <v>311</v>
      </c>
    </row>
    <row r="47" spans="2:22" x14ac:dyDescent="0.25">
      <c r="B47" s="68"/>
      <c r="C47" s="68">
        <v>1976</v>
      </c>
      <c r="D47" s="68"/>
      <c r="E47" s="59">
        <v>11923</v>
      </c>
      <c r="F47" s="59">
        <v>58419</v>
      </c>
      <c r="G47" s="59">
        <v>52</v>
      </c>
      <c r="H47" s="59">
        <v>8522</v>
      </c>
      <c r="I47" s="59">
        <v>15634</v>
      </c>
      <c r="J47" s="59">
        <v>79</v>
      </c>
      <c r="K47" s="59">
        <v>11189</v>
      </c>
      <c r="L47" s="59">
        <v>21499</v>
      </c>
      <c r="M47" s="59">
        <v>65</v>
      </c>
      <c r="N47" s="59">
        <v>11376</v>
      </c>
      <c r="O47" s="59">
        <v>10282</v>
      </c>
      <c r="P47" s="59">
        <v>122</v>
      </c>
      <c r="Q47" s="59">
        <v>16714</v>
      </c>
      <c r="R47" s="59">
        <v>6135</v>
      </c>
      <c r="S47" s="59">
        <v>186</v>
      </c>
      <c r="T47" s="59">
        <v>21202</v>
      </c>
      <c r="U47" s="59">
        <v>4868</v>
      </c>
      <c r="V47" s="59">
        <v>301</v>
      </c>
    </row>
    <row r="48" spans="2:22" x14ac:dyDescent="0.25">
      <c r="B48" s="68"/>
      <c r="C48" s="68">
        <v>1975</v>
      </c>
      <c r="D48" s="68"/>
      <c r="E48" s="59">
        <v>11091</v>
      </c>
      <c r="F48" s="59">
        <v>57297</v>
      </c>
      <c r="G48" s="59">
        <v>49</v>
      </c>
      <c r="H48" s="59">
        <v>7843</v>
      </c>
      <c r="I48" s="59">
        <v>15613</v>
      </c>
      <c r="J48" s="59">
        <v>71</v>
      </c>
      <c r="K48" s="59">
        <v>10475</v>
      </c>
      <c r="L48" s="59">
        <v>21347</v>
      </c>
      <c r="M48" s="59">
        <v>64</v>
      </c>
      <c r="N48" s="59">
        <v>10805</v>
      </c>
      <c r="O48" s="59">
        <v>9851</v>
      </c>
      <c r="P48" s="59">
        <v>112</v>
      </c>
      <c r="Q48" s="59">
        <v>15758</v>
      </c>
      <c r="R48" s="59">
        <v>5960</v>
      </c>
      <c r="S48" s="59">
        <v>188</v>
      </c>
      <c r="T48" s="59">
        <v>19672</v>
      </c>
      <c r="U48" s="59">
        <v>4526</v>
      </c>
      <c r="V48" s="59">
        <v>283</v>
      </c>
    </row>
    <row r="49" spans="1:22" x14ac:dyDescent="0.25">
      <c r="A49" s="68"/>
      <c r="B49" s="68"/>
      <c r="C49" s="68"/>
      <c r="D49" s="68"/>
    </row>
    <row r="50" spans="1:22" x14ac:dyDescent="0.25">
      <c r="B50" s="60" t="s">
        <v>33</v>
      </c>
      <c r="E50" s="75"/>
    </row>
    <row r="51" spans="1:22" x14ac:dyDescent="0.25">
      <c r="C51" s="60">
        <v>2015</v>
      </c>
      <c r="E51" s="59">
        <v>39929</v>
      </c>
      <c r="F51" s="59">
        <v>75811</v>
      </c>
      <c r="G51" s="59">
        <v>214</v>
      </c>
      <c r="H51" s="59">
        <v>17162</v>
      </c>
      <c r="I51" s="59">
        <v>4949</v>
      </c>
      <c r="J51" s="59">
        <v>345</v>
      </c>
      <c r="K51" s="59">
        <v>26832</v>
      </c>
      <c r="L51" s="59">
        <v>17756</v>
      </c>
      <c r="M51" s="59">
        <v>261</v>
      </c>
      <c r="N51" s="59">
        <v>31970</v>
      </c>
      <c r="O51" s="59">
        <v>24382</v>
      </c>
      <c r="P51" s="59">
        <v>304</v>
      </c>
      <c r="Q51" s="59">
        <v>50856</v>
      </c>
      <c r="R51" s="59">
        <v>18061</v>
      </c>
      <c r="S51" s="59">
        <v>472</v>
      </c>
      <c r="T51" s="59">
        <v>72006</v>
      </c>
      <c r="U51" s="59">
        <v>10660</v>
      </c>
      <c r="V51" s="59">
        <v>871</v>
      </c>
    </row>
    <row r="52" spans="1:22" x14ac:dyDescent="0.25">
      <c r="B52" s="69"/>
      <c r="C52" s="70">
        <v>2014</v>
      </c>
      <c r="D52" s="70"/>
      <c r="E52" s="71">
        <v>37538</v>
      </c>
      <c r="F52" s="71">
        <v>74597</v>
      </c>
      <c r="G52" s="71">
        <v>187</v>
      </c>
      <c r="H52" s="71">
        <v>17915</v>
      </c>
      <c r="I52" s="71">
        <v>4941</v>
      </c>
      <c r="J52" s="71">
        <v>562</v>
      </c>
      <c r="K52" s="71">
        <v>26275</v>
      </c>
      <c r="L52" s="71">
        <v>18060</v>
      </c>
      <c r="M52" s="71">
        <v>293</v>
      </c>
      <c r="N52" s="71">
        <v>30064</v>
      </c>
      <c r="O52" s="71">
        <v>23966</v>
      </c>
      <c r="P52" s="71">
        <v>271</v>
      </c>
      <c r="Q52" s="71">
        <v>48650</v>
      </c>
      <c r="R52" s="71">
        <v>17580</v>
      </c>
      <c r="S52" s="71">
        <v>387</v>
      </c>
      <c r="T52" s="71">
        <v>65814</v>
      </c>
      <c r="U52" s="71">
        <v>10049</v>
      </c>
      <c r="V52" s="71">
        <v>713</v>
      </c>
    </row>
    <row r="53" spans="1:22" x14ac:dyDescent="0.25">
      <c r="B53" s="72"/>
      <c r="C53" s="60">
        <v>2013</v>
      </c>
      <c r="E53" s="59">
        <v>36664</v>
      </c>
      <c r="F53" s="59">
        <v>73454</v>
      </c>
      <c r="G53" s="59">
        <v>176</v>
      </c>
      <c r="H53" s="59">
        <v>16964</v>
      </c>
      <c r="I53" s="59">
        <v>4675</v>
      </c>
      <c r="J53" s="59">
        <v>396</v>
      </c>
      <c r="K53" s="59">
        <v>26322</v>
      </c>
      <c r="L53" s="59">
        <v>18106</v>
      </c>
      <c r="M53" s="59">
        <v>290</v>
      </c>
      <c r="N53" s="59">
        <v>29242</v>
      </c>
      <c r="O53" s="59">
        <v>23840</v>
      </c>
      <c r="P53" s="59">
        <v>253</v>
      </c>
      <c r="Q53" s="59">
        <v>47209</v>
      </c>
      <c r="R53" s="59">
        <v>17218</v>
      </c>
      <c r="S53" s="59">
        <v>331</v>
      </c>
      <c r="T53" s="59">
        <v>65242</v>
      </c>
      <c r="U53" s="59">
        <v>9614</v>
      </c>
      <c r="V53" s="59">
        <v>731</v>
      </c>
    </row>
    <row r="54" spans="1:22" x14ac:dyDescent="0.25">
      <c r="C54" s="60">
        <v>2012</v>
      </c>
      <c r="E54" s="59">
        <v>36052</v>
      </c>
      <c r="F54" s="59">
        <v>73169</v>
      </c>
      <c r="G54" s="59">
        <v>195</v>
      </c>
      <c r="H54" s="59">
        <v>15995</v>
      </c>
      <c r="I54" s="59">
        <v>4847</v>
      </c>
      <c r="J54" s="59">
        <v>437</v>
      </c>
      <c r="K54" s="59">
        <v>24991</v>
      </c>
      <c r="L54" s="59">
        <v>18132</v>
      </c>
      <c r="M54" s="59">
        <v>228</v>
      </c>
      <c r="N54" s="59">
        <v>28588</v>
      </c>
      <c r="O54" s="59">
        <v>24202</v>
      </c>
      <c r="P54" s="59">
        <v>226</v>
      </c>
      <c r="Q54" s="59">
        <v>47477</v>
      </c>
      <c r="R54" s="59">
        <v>16773</v>
      </c>
      <c r="S54" s="59">
        <v>463</v>
      </c>
      <c r="T54" s="59">
        <v>67182</v>
      </c>
      <c r="U54" s="59">
        <v>9213</v>
      </c>
      <c r="V54" s="59">
        <v>917</v>
      </c>
    </row>
    <row r="55" spans="1:22" x14ac:dyDescent="0.25">
      <c r="C55" s="60">
        <v>2011</v>
      </c>
      <c r="E55" s="59">
        <v>35205</v>
      </c>
      <c r="F55" s="59">
        <v>72209</v>
      </c>
      <c r="G55" s="59">
        <v>187</v>
      </c>
      <c r="H55" s="59">
        <v>14643</v>
      </c>
      <c r="I55" s="59">
        <v>5234</v>
      </c>
      <c r="J55" s="59">
        <v>188</v>
      </c>
      <c r="K55" s="59">
        <v>24460</v>
      </c>
      <c r="L55" s="59">
        <v>18328</v>
      </c>
      <c r="M55" s="59">
        <v>226</v>
      </c>
      <c r="N55" s="59">
        <v>28275</v>
      </c>
      <c r="O55" s="59">
        <v>23529</v>
      </c>
      <c r="P55" s="59">
        <v>203</v>
      </c>
      <c r="Q55" s="59">
        <v>47418</v>
      </c>
      <c r="R55" s="59">
        <v>16419</v>
      </c>
      <c r="S55" s="59">
        <v>482</v>
      </c>
      <c r="T55" s="59">
        <v>65915</v>
      </c>
      <c r="U55" s="59">
        <v>8697</v>
      </c>
      <c r="V55" s="59">
        <v>884</v>
      </c>
    </row>
    <row r="56" spans="1:22" x14ac:dyDescent="0.25">
      <c r="C56" s="60">
        <v>2010</v>
      </c>
      <c r="E56" s="59">
        <v>34160.080000000002</v>
      </c>
      <c r="F56" s="59">
        <v>71798.539999999994</v>
      </c>
      <c r="G56" s="59">
        <v>161.12700000000001</v>
      </c>
      <c r="H56" s="59">
        <v>14958.83</v>
      </c>
      <c r="I56" s="59">
        <v>5111.75</v>
      </c>
      <c r="J56" s="59">
        <v>219.04599999999999</v>
      </c>
      <c r="K56" s="59">
        <v>24152.62</v>
      </c>
      <c r="L56" s="59">
        <v>18573.650000000001</v>
      </c>
      <c r="M56" s="59">
        <v>184.80500000000001</v>
      </c>
      <c r="N56" s="59">
        <v>28195.42</v>
      </c>
      <c r="O56" s="59">
        <v>23625.65</v>
      </c>
      <c r="P56" s="59">
        <v>206.84800000000001</v>
      </c>
      <c r="Q56" s="59">
        <v>45014.59</v>
      </c>
      <c r="R56" s="59">
        <v>15885.05</v>
      </c>
      <c r="S56" s="59">
        <v>422.06099999999998</v>
      </c>
      <c r="T56" s="59">
        <v>63514.65</v>
      </c>
      <c r="U56" s="59">
        <v>8602.4599999999991</v>
      </c>
      <c r="V56" s="59">
        <v>690.06799999999998</v>
      </c>
    </row>
    <row r="57" spans="1:22" x14ac:dyDescent="0.25">
      <c r="C57" s="60">
        <v>2009</v>
      </c>
      <c r="E57" s="59">
        <v>33797</v>
      </c>
      <c r="F57" s="59">
        <v>71907</v>
      </c>
      <c r="G57" s="59">
        <v>176</v>
      </c>
      <c r="H57" s="59">
        <v>15514</v>
      </c>
      <c r="I57" s="59">
        <v>5232</v>
      </c>
      <c r="J57" s="59">
        <v>341</v>
      </c>
      <c r="K57" s="59">
        <v>24304</v>
      </c>
      <c r="L57" s="59">
        <v>19253</v>
      </c>
      <c r="M57" s="59">
        <v>215</v>
      </c>
      <c r="N57" s="59">
        <v>28207</v>
      </c>
      <c r="O57" s="59">
        <v>23344</v>
      </c>
      <c r="P57" s="59">
        <v>238</v>
      </c>
      <c r="Q57" s="59">
        <v>43589</v>
      </c>
      <c r="R57" s="59">
        <v>15900</v>
      </c>
      <c r="S57" s="59">
        <v>389</v>
      </c>
      <c r="T57" s="59">
        <v>64771</v>
      </c>
      <c r="U57" s="59">
        <v>8176</v>
      </c>
      <c r="V57" s="59">
        <v>898</v>
      </c>
    </row>
    <row r="58" spans="1:22" x14ac:dyDescent="0.25">
      <c r="C58" s="60">
        <v>2008</v>
      </c>
      <c r="D58" s="68"/>
      <c r="E58" s="59">
        <v>32922</v>
      </c>
      <c r="F58" s="59">
        <v>73262</v>
      </c>
      <c r="G58" s="59">
        <v>162</v>
      </c>
      <c r="H58" s="59">
        <v>14521</v>
      </c>
      <c r="I58" s="59">
        <v>5621</v>
      </c>
      <c r="J58" s="59">
        <v>210</v>
      </c>
      <c r="K58" s="59">
        <v>24329</v>
      </c>
      <c r="L58" s="59">
        <v>19892</v>
      </c>
      <c r="M58" s="59">
        <v>218</v>
      </c>
      <c r="N58" s="59">
        <v>27708</v>
      </c>
      <c r="O58" s="59">
        <v>23833</v>
      </c>
      <c r="P58" s="59">
        <v>213</v>
      </c>
      <c r="Q58" s="59">
        <v>44078</v>
      </c>
      <c r="R58" s="59">
        <v>15789</v>
      </c>
      <c r="S58" s="59">
        <v>441</v>
      </c>
      <c r="T58" s="59">
        <v>60301</v>
      </c>
      <c r="U58" s="59">
        <v>8126</v>
      </c>
      <c r="V58" s="59">
        <v>690</v>
      </c>
    </row>
    <row r="59" spans="1:22" x14ac:dyDescent="0.25">
      <c r="B59" s="70"/>
      <c r="C59" s="70">
        <v>2007</v>
      </c>
      <c r="D59" s="70"/>
      <c r="E59" s="59">
        <v>32899</v>
      </c>
      <c r="F59" s="59">
        <v>72805</v>
      </c>
      <c r="G59" s="59">
        <v>164</v>
      </c>
      <c r="H59" s="59">
        <v>15315</v>
      </c>
      <c r="I59" s="59">
        <v>5550</v>
      </c>
      <c r="J59" s="59">
        <v>277</v>
      </c>
      <c r="K59" s="59">
        <v>24234</v>
      </c>
      <c r="L59" s="59">
        <v>19997</v>
      </c>
      <c r="M59" s="59">
        <v>224</v>
      </c>
      <c r="N59" s="59">
        <v>28773</v>
      </c>
      <c r="O59" s="59">
        <v>23660</v>
      </c>
      <c r="P59" s="59">
        <v>284</v>
      </c>
      <c r="Q59" s="59">
        <v>43127</v>
      </c>
      <c r="R59" s="59">
        <v>15722</v>
      </c>
      <c r="S59" s="59">
        <v>381</v>
      </c>
      <c r="T59" s="59">
        <v>59273</v>
      </c>
      <c r="U59" s="59">
        <v>7873</v>
      </c>
      <c r="V59" s="59">
        <v>655</v>
      </c>
    </row>
    <row r="60" spans="1:22" x14ac:dyDescent="0.25">
      <c r="B60" s="70"/>
      <c r="C60" s="70">
        <v>2006</v>
      </c>
      <c r="D60" s="70"/>
      <c r="E60" s="59">
        <v>32015</v>
      </c>
      <c r="F60" s="59">
        <v>72128</v>
      </c>
      <c r="G60" s="59">
        <v>178</v>
      </c>
      <c r="H60" s="59">
        <v>15352</v>
      </c>
      <c r="I60" s="59">
        <v>6110</v>
      </c>
      <c r="J60" s="59">
        <v>345</v>
      </c>
      <c r="K60" s="59">
        <v>23236</v>
      </c>
      <c r="L60" s="59">
        <v>20447</v>
      </c>
      <c r="M60" s="59">
        <v>194</v>
      </c>
      <c r="N60" s="59">
        <v>28126</v>
      </c>
      <c r="O60" s="59">
        <v>23121</v>
      </c>
      <c r="P60" s="59">
        <v>275</v>
      </c>
      <c r="Q60" s="59">
        <v>43302</v>
      </c>
      <c r="R60" s="59">
        <v>15237</v>
      </c>
      <c r="S60" s="59">
        <v>482</v>
      </c>
      <c r="T60" s="59">
        <v>59636</v>
      </c>
      <c r="U60" s="59">
        <v>7213</v>
      </c>
      <c r="V60" s="59">
        <v>843</v>
      </c>
    </row>
    <row r="61" spans="1:22" x14ac:dyDescent="0.25">
      <c r="B61" s="70"/>
      <c r="C61" s="70">
        <v>2005</v>
      </c>
      <c r="D61" s="70"/>
      <c r="E61" s="59">
        <v>29897</v>
      </c>
      <c r="F61" s="59">
        <v>70956</v>
      </c>
      <c r="G61" s="59">
        <v>141</v>
      </c>
      <c r="H61" s="59">
        <v>14294</v>
      </c>
      <c r="I61" s="59">
        <v>6044</v>
      </c>
      <c r="J61" s="59">
        <v>200</v>
      </c>
      <c r="K61" s="59">
        <v>22208</v>
      </c>
      <c r="L61" s="59">
        <v>20304</v>
      </c>
      <c r="M61" s="59">
        <v>156</v>
      </c>
      <c r="N61" s="59">
        <v>26348</v>
      </c>
      <c r="O61" s="59">
        <v>23260</v>
      </c>
      <c r="P61" s="59">
        <v>202</v>
      </c>
      <c r="Q61" s="59">
        <v>40684</v>
      </c>
      <c r="R61" s="59">
        <v>14440</v>
      </c>
      <c r="S61" s="59">
        <v>412</v>
      </c>
      <c r="T61" s="59">
        <v>55553</v>
      </c>
      <c r="U61" s="59">
        <v>6906</v>
      </c>
      <c r="V61" s="59">
        <v>655</v>
      </c>
    </row>
    <row r="62" spans="1:22" x14ac:dyDescent="0.25">
      <c r="B62" s="68"/>
      <c r="C62" s="68">
        <v>2004</v>
      </c>
      <c r="D62" s="68"/>
      <c r="E62" s="59">
        <v>28721.88</v>
      </c>
      <c r="F62" s="59">
        <v>70320.039999999994</v>
      </c>
      <c r="G62" s="59">
        <v>146.68100000000001</v>
      </c>
      <c r="H62" s="59">
        <v>13657.82</v>
      </c>
      <c r="I62" s="59">
        <v>6182.21</v>
      </c>
      <c r="J62" s="59">
        <v>178.773</v>
      </c>
      <c r="K62" s="59">
        <v>21954.26</v>
      </c>
      <c r="L62" s="59">
        <v>20358.810000000001</v>
      </c>
      <c r="M62" s="59">
        <v>202.09399999999999</v>
      </c>
      <c r="N62" s="59">
        <v>25002.68</v>
      </c>
      <c r="O62" s="59">
        <v>22903.79</v>
      </c>
      <c r="P62" s="59">
        <v>177.22800000000001</v>
      </c>
      <c r="Q62" s="59">
        <v>38806.449999999997</v>
      </c>
      <c r="R62" s="59">
        <v>14173.01</v>
      </c>
      <c r="S62" s="59">
        <v>387.51600000000002</v>
      </c>
      <c r="T62" s="59">
        <v>54558.79</v>
      </c>
      <c r="U62" s="59">
        <v>6702.22</v>
      </c>
      <c r="V62" s="59">
        <v>834.31</v>
      </c>
    </row>
    <row r="63" spans="1:22" x14ac:dyDescent="0.25">
      <c r="B63" s="68"/>
      <c r="C63" s="68">
        <v>2003</v>
      </c>
      <c r="D63" s="68"/>
      <c r="E63" s="59">
        <v>28367</v>
      </c>
      <c r="F63" s="59">
        <v>69790</v>
      </c>
      <c r="G63" s="59">
        <v>147</v>
      </c>
      <c r="H63" s="59">
        <v>14214</v>
      </c>
      <c r="I63" s="59">
        <v>6108</v>
      </c>
      <c r="J63" s="59">
        <v>255</v>
      </c>
      <c r="K63" s="59">
        <v>21659</v>
      </c>
      <c r="L63" s="59">
        <v>20772</v>
      </c>
      <c r="M63" s="59">
        <v>182</v>
      </c>
      <c r="N63" s="59">
        <v>24848</v>
      </c>
      <c r="O63" s="59">
        <v>22514</v>
      </c>
      <c r="P63" s="59">
        <v>193</v>
      </c>
      <c r="Q63" s="59">
        <v>38447</v>
      </c>
      <c r="R63" s="59">
        <v>13823</v>
      </c>
      <c r="S63" s="59">
        <v>405</v>
      </c>
      <c r="T63" s="59">
        <v>53579</v>
      </c>
      <c r="U63" s="59">
        <v>6572</v>
      </c>
      <c r="V63" s="59">
        <v>808</v>
      </c>
    </row>
    <row r="64" spans="1:22" x14ac:dyDescent="0.25">
      <c r="B64" s="68"/>
      <c r="C64" s="68">
        <v>2002</v>
      </c>
      <c r="D64" s="68"/>
      <c r="E64" s="59">
        <v>27271</v>
      </c>
      <c r="F64" s="59">
        <v>69735</v>
      </c>
      <c r="G64" s="59">
        <v>143</v>
      </c>
      <c r="H64" s="59">
        <v>13459</v>
      </c>
      <c r="I64" s="59">
        <v>6404</v>
      </c>
      <c r="J64" s="59">
        <v>230</v>
      </c>
      <c r="K64" s="59">
        <v>21141</v>
      </c>
      <c r="L64" s="59">
        <v>21233</v>
      </c>
      <c r="M64" s="59">
        <v>200</v>
      </c>
      <c r="N64" s="59">
        <v>23905</v>
      </c>
      <c r="O64" s="59">
        <v>22176</v>
      </c>
      <c r="P64" s="59">
        <v>172</v>
      </c>
      <c r="Q64" s="59">
        <v>37909</v>
      </c>
      <c r="R64" s="59">
        <v>13589</v>
      </c>
      <c r="S64" s="59">
        <v>448</v>
      </c>
      <c r="T64" s="59">
        <v>50756</v>
      </c>
      <c r="U64" s="59">
        <v>6330</v>
      </c>
      <c r="V64" s="59">
        <v>675</v>
      </c>
    </row>
    <row r="65" spans="2:22" x14ac:dyDescent="0.25">
      <c r="B65" s="68"/>
      <c r="C65" s="68">
        <v>2001</v>
      </c>
      <c r="D65" s="68"/>
      <c r="E65" s="59">
        <v>26962</v>
      </c>
      <c r="F65" s="59">
        <v>69487</v>
      </c>
      <c r="G65" s="59">
        <v>162</v>
      </c>
      <c r="H65" s="59">
        <v>14524</v>
      </c>
      <c r="I65" s="59">
        <v>6720</v>
      </c>
      <c r="J65" s="59">
        <v>569</v>
      </c>
      <c r="K65" s="59">
        <v>20489</v>
      </c>
      <c r="L65" s="59">
        <v>21402</v>
      </c>
      <c r="M65" s="59">
        <v>232</v>
      </c>
      <c r="N65" s="59">
        <v>24268</v>
      </c>
      <c r="O65" s="59">
        <v>21824</v>
      </c>
      <c r="P65" s="59">
        <v>241</v>
      </c>
      <c r="Q65" s="59">
        <v>36913</v>
      </c>
      <c r="R65" s="59">
        <v>13472</v>
      </c>
      <c r="S65" s="59">
        <v>396</v>
      </c>
      <c r="T65" s="59">
        <v>51160</v>
      </c>
      <c r="U65" s="59">
        <v>6068</v>
      </c>
      <c r="V65" s="59">
        <v>790</v>
      </c>
    </row>
    <row r="66" spans="2:22" x14ac:dyDescent="0.25">
      <c r="B66" s="68"/>
      <c r="C66" s="68">
        <v>2000</v>
      </c>
      <c r="D66" s="68"/>
      <c r="E66" s="59">
        <v>25228</v>
      </c>
      <c r="F66" s="59">
        <v>69647</v>
      </c>
      <c r="G66" s="59">
        <v>131</v>
      </c>
      <c r="H66" s="59">
        <v>12739</v>
      </c>
      <c r="I66" s="59">
        <v>6890</v>
      </c>
      <c r="J66" s="59">
        <v>360</v>
      </c>
      <c r="K66" s="59">
        <v>19162</v>
      </c>
      <c r="L66" s="59">
        <v>21538</v>
      </c>
      <c r="M66" s="59">
        <v>152</v>
      </c>
      <c r="N66" s="59">
        <v>22779</v>
      </c>
      <c r="O66" s="59">
        <v>22348</v>
      </c>
      <c r="P66" s="59">
        <v>161</v>
      </c>
      <c r="Q66" s="59">
        <v>35328</v>
      </c>
      <c r="R66" s="59">
        <v>13113</v>
      </c>
      <c r="S66" s="59">
        <v>357</v>
      </c>
      <c r="T66" s="59">
        <v>49368</v>
      </c>
      <c r="U66" s="59">
        <v>5757</v>
      </c>
      <c r="V66" s="59">
        <v>842</v>
      </c>
    </row>
    <row r="67" spans="2:22" x14ac:dyDescent="0.25">
      <c r="B67" s="68"/>
      <c r="C67" s="68">
        <v>1999</v>
      </c>
      <c r="D67" s="68"/>
      <c r="E67" s="59">
        <v>23584.07</v>
      </c>
      <c r="F67" s="59">
        <v>69094.31</v>
      </c>
      <c r="G67" s="59">
        <v>161.59399999999999</v>
      </c>
      <c r="H67" s="59">
        <v>12203.23</v>
      </c>
      <c r="I67" s="59">
        <v>6929.49</v>
      </c>
      <c r="J67" s="59">
        <v>597.45100000000002</v>
      </c>
      <c r="K67" s="59">
        <v>18111.73</v>
      </c>
      <c r="L67" s="59">
        <v>22074.5</v>
      </c>
      <c r="M67" s="59">
        <v>192.70599999999999</v>
      </c>
      <c r="N67" s="59">
        <v>21674.5</v>
      </c>
      <c r="O67" s="59">
        <v>21807.88</v>
      </c>
      <c r="P67" s="59">
        <v>211.94200000000001</v>
      </c>
      <c r="Q67" s="59">
        <v>32547.29</v>
      </c>
      <c r="R67" s="59">
        <v>12680.09</v>
      </c>
      <c r="S67" s="59">
        <v>464.97500000000002</v>
      </c>
      <c r="T67" s="59">
        <v>46369.47</v>
      </c>
      <c r="U67" s="59">
        <v>5602.35</v>
      </c>
      <c r="V67" s="59">
        <v>800.58900000000006</v>
      </c>
    </row>
    <row r="68" spans="2:22" x14ac:dyDescent="0.25">
      <c r="B68" s="68"/>
      <c r="C68" s="68">
        <v>1998</v>
      </c>
      <c r="D68" s="68"/>
      <c r="E68" s="59">
        <v>22818</v>
      </c>
      <c r="F68" s="59">
        <v>66840</v>
      </c>
      <c r="G68" s="74">
        <v>180</v>
      </c>
      <c r="H68" s="59">
        <v>11353</v>
      </c>
      <c r="I68" s="59">
        <v>6657</v>
      </c>
      <c r="J68" s="74">
        <v>401</v>
      </c>
      <c r="K68" s="59">
        <v>17898</v>
      </c>
      <c r="L68" s="59">
        <v>21832</v>
      </c>
      <c r="M68" s="74">
        <v>237</v>
      </c>
      <c r="N68" s="59">
        <v>21056</v>
      </c>
      <c r="O68" s="59">
        <v>20867</v>
      </c>
      <c r="P68" s="74">
        <v>273</v>
      </c>
      <c r="Q68" s="59">
        <v>31452</v>
      </c>
      <c r="R68" s="59">
        <v>12332</v>
      </c>
      <c r="S68" s="74">
        <v>467</v>
      </c>
      <c r="T68" s="59">
        <v>44954</v>
      </c>
      <c r="U68" s="59">
        <v>5153</v>
      </c>
      <c r="V68" s="59">
        <v>1018</v>
      </c>
    </row>
    <row r="69" spans="2:22" x14ac:dyDescent="0.25">
      <c r="B69" s="68"/>
      <c r="C69" s="68">
        <v>1997</v>
      </c>
      <c r="D69" s="68"/>
      <c r="E69" s="59">
        <v>21528</v>
      </c>
      <c r="F69" s="59">
        <v>65771</v>
      </c>
      <c r="G69" s="74">
        <v>163</v>
      </c>
      <c r="H69" s="59">
        <v>10725</v>
      </c>
      <c r="I69" s="59">
        <v>6614</v>
      </c>
      <c r="J69" s="74">
        <v>415</v>
      </c>
      <c r="K69" s="59">
        <v>16906</v>
      </c>
      <c r="L69" s="59">
        <v>21824</v>
      </c>
      <c r="M69" s="74">
        <v>179</v>
      </c>
      <c r="N69" s="59">
        <v>19856</v>
      </c>
      <c r="O69" s="59">
        <v>20442</v>
      </c>
      <c r="P69" s="74">
        <v>277</v>
      </c>
      <c r="Q69" s="59">
        <v>30119</v>
      </c>
      <c r="R69" s="59">
        <v>12027</v>
      </c>
      <c r="S69" s="74">
        <v>460</v>
      </c>
      <c r="T69" s="59">
        <v>42744</v>
      </c>
      <c r="U69" s="59">
        <v>4863</v>
      </c>
      <c r="V69" s="74">
        <v>863</v>
      </c>
    </row>
    <row r="70" spans="2:22" x14ac:dyDescent="0.25">
      <c r="B70" s="68"/>
      <c r="C70" s="68">
        <v>1996</v>
      </c>
      <c r="D70" s="68"/>
      <c r="E70" s="59">
        <v>20570</v>
      </c>
      <c r="F70" s="59">
        <v>64748</v>
      </c>
      <c r="G70" s="59">
        <v>165</v>
      </c>
      <c r="H70" s="59">
        <v>10421</v>
      </c>
      <c r="I70" s="59">
        <v>6492</v>
      </c>
      <c r="J70" s="59">
        <v>193</v>
      </c>
      <c r="K70" s="59">
        <v>16161</v>
      </c>
      <c r="L70" s="59">
        <v>21942</v>
      </c>
      <c r="M70" s="59">
        <v>160</v>
      </c>
      <c r="N70" s="59">
        <v>18933</v>
      </c>
      <c r="O70" s="59">
        <v>20202</v>
      </c>
      <c r="P70" s="59">
        <v>406</v>
      </c>
      <c r="Q70" s="59">
        <v>28701</v>
      </c>
      <c r="R70" s="59">
        <v>11466</v>
      </c>
      <c r="S70" s="59">
        <v>421</v>
      </c>
      <c r="T70" s="59">
        <v>42625</v>
      </c>
      <c r="U70" s="59">
        <v>4646</v>
      </c>
      <c r="V70" s="59">
        <v>1333</v>
      </c>
    </row>
    <row r="71" spans="2:22" x14ac:dyDescent="0.25">
      <c r="B71" s="68"/>
      <c r="C71" s="68">
        <v>1995</v>
      </c>
      <c r="D71" s="68"/>
      <c r="E71" s="59">
        <v>19414</v>
      </c>
      <c r="F71" s="59">
        <v>63587</v>
      </c>
      <c r="G71" s="59">
        <v>144</v>
      </c>
      <c r="H71" s="59">
        <v>9790</v>
      </c>
      <c r="I71" s="59">
        <v>6678</v>
      </c>
      <c r="J71" s="59">
        <v>208</v>
      </c>
      <c r="K71" s="59">
        <v>15970</v>
      </c>
      <c r="L71" s="59">
        <v>21073</v>
      </c>
      <c r="M71" s="59">
        <v>263</v>
      </c>
      <c r="N71" s="59">
        <v>17962</v>
      </c>
      <c r="O71" s="59">
        <v>20224</v>
      </c>
      <c r="P71" s="59">
        <v>213</v>
      </c>
      <c r="Q71" s="59">
        <v>26841</v>
      </c>
      <c r="R71" s="59">
        <v>11034</v>
      </c>
      <c r="S71" s="59">
        <v>341</v>
      </c>
      <c r="T71" s="59">
        <v>37813</v>
      </c>
      <c r="U71" s="59">
        <v>4578</v>
      </c>
      <c r="V71" s="59">
        <v>702</v>
      </c>
    </row>
    <row r="72" spans="2:22" x14ac:dyDescent="0.25">
      <c r="B72" s="68"/>
      <c r="C72" s="68">
        <v>1994</v>
      </c>
      <c r="D72" s="68"/>
      <c r="E72" s="59">
        <v>18684</v>
      </c>
      <c r="F72" s="59">
        <v>62850</v>
      </c>
      <c r="G72" s="59">
        <v>143</v>
      </c>
      <c r="H72" s="59">
        <v>9189</v>
      </c>
      <c r="I72" s="59">
        <v>6498</v>
      </c>
      <c r="J72" s="59">
        <v>165</v>
      </c>
      <c r="K72" s="59">
        <v>14955</v>
      </c>
      <c r="L72" s="59">
        <v>21195</v>
      </c>
      <c r="M72" s="59">
        <v>149</v>
      </c>
      <c r="N72" s="59">
        <v>16928</v>
      </c>
      <c r="O72" s="59">
        <v>20276</v>
      </c>
      <c r="P72" s="59">
        <v>199</v>
      </c>
      <c r="Q72" s="59">
        <v>26483</v>
      </c>
      <c r="R72" s="59">
        <v>10388</v>
      </c>
      <c r="S72" s="59">
        <v>463</v>
      </c>
      <c r="T72" s="59">
        <v>39905</v>
      </c>
      <c r="U72" s="59">
        <v>4493</v>
      </c>
      <c r="V72" s="59">
        <v>1040</v>
      </c>
    </row>
    <row r="73" spans="2:22" x14ac:dyDescent="0.25">
      <c r="B73" s="68"/>
      <c r="C73" s="68">
        <v>1993</v>
      </c>
      <c r="D73" s="68"/>
      <c r="E73" s="59">
        <v>17900</v>
      </c>
      <c r="F73" s="59">
        <v>61937</v>
      </c>
      <c r="G73" s="59">
        <v>141</v>
      </c>
      <c r="H73" s="59">
        <v>9462</v>
      </c>
      <c r="I73" s="59">
        <v>6425</v>
      </c>
      <c r="J73" s="59">
        <v>482</v>
      </c>
      <c r="K73" s="59">
        <v>14446</v>
      </c>
      <c r="L73" s="59">
        <v>21391</v>
      </c>
      <c r="M73" s="59">
        <v>174</v>
      </c>
      <c r="N73" s="59">
        <v>16555</v>
      </c>
      <c r="O73" s="59">
        <v>19897</v>
      </c>
      <c r="P73" s="59">
        <v>155</v>
      </c>
      <c r="Q73" s="59">
        <v>25232</v>
      </c>
      <c r="R73" s="59">
        <v>10005</v>
      </c>
      <c r="S73" s="59">
        <v>441</v>
      </c>
      <c r="T73" s="59">
        <v>37212</v>
      </c>
      <c r="U73" s="59">
        <v>4218</v>
      </c>
      <c r="V73" s="59">
        <v>986</v>
      </c>
    </row>
    <row r="74" spans="2:22" x14ac:dyDescent="0.25">
      <c r="B74" s="68"/>
      <c r="C74" s="68">
        <v>1992</v>
      </c>
      <c r="D74" s="68"/>
      <c r="E74" s="59">
        <v>17050.189999999999</v>
      </c>
      <c r="F74" s="59">
        <v>60752.61</v>
      </c>
      <c r="G74" s="59">
        <v>99.675600000000003</v>
      </c>
      <c r="H74" s="59">
        <v>9247.93</v>
      </c>
      <c r="I74" s="59">
        <v>6393.56</v>
      </c>
      <c r="J74" s="59">
        <v>183.35</v>
      </c>
      <c r="K74" s="59">
        <v>14073.48</v>
      </c>
      <c r="L74" s="59">
        <v>21783.13</v>
      </c>
      <c r="M74" s="59">
        <v>121.744</v>
      </c>
      <c r="N74" s="59">
        <v>15921.66</v>
      </c>
      <c r="O74" s="59">
        <v>18720.97</v>
      </c>
      <c r="P74" s="59">
        <v>153.72200000000001</v>
      </c>
      <c r="Q74" s="59">
        <v>23926.04</v>
      </c>
      <c r="R74" s="59">
        <v>9740.6</v>
      </c>
      <c r="S74" s="59">
        <v>283.76299999999998</v>
      </c>
      <c r="T74" s="59">
        <v>33791.26</v>
      </c>
      <c r="U74" s="59">
        <v>4114.3500000000004</v>
      </c>
      <c r="V74" s="59">
        <v>636.721</v>
      </c>
    </row>
    <row r="75" spans="2:22" x14ac:dyDescent="0.25">
      <c r="B75" s="68"/>
      <c r="C75" s="68">
        <v>1991</v>
      </c>
      <c r="D75" s="68"/>
      <c r="E75" s="59">
        <v>16320.08</v>
      </c>
      <c r="F75" s="59">
        <v>60226.48</v>
      </c>
      <c r="G75" s="59">
        <v>94.728300000000004</v>
      </c>
      <c r="H75" s="59">
        <v>8818.41</v>
      </c>
      <c r="I75" s="59">
        <v>6874.69</v>
      </c>
      <c r="J75" s="59">
        <v>159.38999999999999</v>
      </c>
      <c r="K75" s="59">
        <v>13522.96</v>
      </c>
      <c r="L75" s="59">
        <v>22397.53</v>
      </c>
      <c r="M75" s="59">
        <v>113.932</v>
      </c>
      <c r="N75" s="59">
        <v>15642.96</v>
      </c>
      <c r="O75" s="59">
        <v>17656.71</v>
      </c>
      <c r="P75" s="59">
        <v>151.255</v>
      </c>
      <c r="Q75" s="59">
        <v>22799.74</v>
      </c>
      <c r="R75" s="59">
        <v>9348.5</v>
      </c>
      <c r="S75" s="59">
        <v>270.15300000000002</v>
      </c>
      <c r="T75" s="59">
        <v>32931.910000000003</v>
      </c>
      <c r="U75" s="59">
        <v>3949.05</v>
      </c>
      <c r="V75" s="59">
        <v>633.58000000000004</v>
      </c>
    </row>
    <row r="76" spans="2:22" x14ac:dyDescent="0.25">
      <c r="B76" s="68"/>
      <c r="C76" s="68">
        <v>1990</v>
      </c>
      <c r="D76" s="68"/>
      <c r="E76" s="59">
        <v>15493</v>
      </c>
      <c r="F76" s="59">
        <v>59862</v>
      </c>
      <c r="G76" s="59">
        <v>86</v>
      </c>
      <c r="H76" s="59">
        <v>8808</v>
      </c>
      <c r="I76" s="59">
        <v>7286</v>
      </c>
      <c r="J76" s="59">
        <v>169</v>
      </c>
      <c r="K76" s="59">
        <v>12986</v>
      </c>
      <c r="L76" s="59">
        <v>25224</v>
      </c>
      <c r="M76" s="59">
        <v>103</v>
      </c>
      <c r="N76" s="59">
        <v>15002</v>
      </c>
      <c r="O76" s="59">
        <v>14149</v>
      </c>
      <c r="P76" s="59">
        <v>154</v>
      </c>
      <c r="Q76" s="59">
        <v>21933</v>
      </c>
      <c r="R76" s="59">
        <v>8321</v>
      </c>
      <c r="S76" s="59">
        <v>270</v>
      </c>
      <c r="T76" s="59">
        <v>28862</v>
      </c>
      <c r="U76" s="59">
        <v>4883</v>
      </c>
      <c r="V76" s="59">
        <v>459</v>
      </c>
    </row>
    <row r="77" spans="2:22" x14ac:dyDescent="0.25">
      <c r="B77" s="68"/>
      <c r="C77" s="68">
        <v>1989</v>
      </c>
      <c r="D77" s="68"/>
      <c r="E77" s="59">
        <v>14809</v>
      </c>
      <c r="F77" s="59">
        <v>59296</v>
      </c>
      <c r="G77" s="59">
        <v>84</v>
      </c>
      <c r="H77" s="59">
        <v>8268</v>
      </c>
      <c r="I77" s="59">
        <v>7363</v>
      </c>
      <c r="J77" s="59">
        <v>167</v>
      </c>
      <c r="K77" s="59">
        <v>12468</v>
      </c>
      <c r="L77" s="59">
        <v>25377</v>
      </c>
      <c r="M77" s="59">
        <v>98</v>
      </c>
      <c r="N77" s="59">
        <v>14688</v>
      </c>
      <c r="O77" s="59">
        <v>13694</v>
      </c>
      <c r="P77" s="59">
        <v>155</v>
      </c>
      <c r="Q77" s="59">
        <v>21089</v>
      </c>
      <c r="R77" s="59">
        <v>8030</v>
      </c>
      <c r="S77" s="59">
        <v>264</v>
      </c>
      <c r="T77" s="59">
        <v>26977</v>
      </c>
      <c r="U77" s="59">
        <v>4831</v>
      </c>
      <c r="V77" s="59">
        <v>469</v>
      </c>
    </row>
    <row r="78" spans="2:22" x14ac:dyDescent="0.25">
      <c r="B78" s="68"/>
      <c r="C78" s="68">
        <v>1988</v>
      </c>
      <c r="D78" s="68"/>
      <c r="E78" s="59">
        <v>13833</v>
      </c>
      <c r="F78" s="59">
        <v>58558</v>
      </c>
      <c r="G78" s="59">
        <v>84</v>
      </c>
      <c r="H78" s="59">
        <v>7711</v>
      </c>
      <c r="I78" s="59">
        <v>7642</v>
      </c>
      <c r="J78" s="59">
        <v>165</v>
      </c>
      <c r="K78" s="59">
        <v>11857</v>
      </c>
      <c r="L78" s="59">
        <v>25217</v>
      </c>
      <c r="M78" s="59">
        <v>100</v>
      </c>
      <c r="N78" s="59">
        <v>14009</v>
      </c>
      <c r="O78" s="59">
        <v>13198</v>
      </c>
      <c r="P78" s="59">
        <v>179</v>
      </c>
      <c r="Q78" s="59">
        <v>19216</v>
      </c>
      <c r="R78" s="59">
        <v>7842</v>
      </c>
      <c r="S78" s="59">
        <v>253</v>
      </c>
      <c r="T78" s="59">
        <v>25010</v>
      </c>
      <c r="U78" s="59">
        <v>4660</v>
      </c>
      <c r="V78" s="59">
        <v>451</v>
      </c>
    </row>
    <row r="79" spans="2:22" x14ac:dyDescent="0.25">
      <c r="B79" s="68"/>
      <c r="C79" s="68">
        <v>1987</v>
      </c>
      <c r="D79" s="68"/>
      <c r="E79" s="59">
        <v>13049</v>
      </c>
      <c r="F79" s="59">
        <v>56923</v>
      </c>
      <c r="G79" s="59">
        <v>80</v>
      </c>
      <c r="H79" s="59">
        <v>7504</v>
      </c>
      <c r="I79" s="59">
        <v>7631</v>
      </c>
      <c r="J79" s="59">
        <v>171</v>
      </c>
      <c r="K79" s="59">
        <v>11309</v>
      </c>
      <c r="L79" s="59">
        <v>24834</v>
      </c>
      <c r="M79" s="59">
        <v>100</v>
      </c>
      <c r="N79" s="59">
        <v>13158</v>
      </c>
      <c r="O79" s="59">
        <v>12971</v>
      </c>
      <c r="P79" s="59">
        <v>155</v>
      </c>
      <c r="Q79" s="59">
        <v>18217</v>
      </c>
      <c r="R79" s="59">
        <v>7211</v>
      </c>
      <c r="S79" s="59">
        <v>261</v>
      </c>
      <c r="T79" s="59">
        <v>24004</v>
      </c>
      <c r="U79" s="59">
        <v>4277</v>
      </c>
      <c r="V79" s="59">
        <v>447</v>
      </c>
    </row>
    <row r="80" spans="2:22" x14ac:dyDescent="0.25">
      <c r="B80" s="68"/>
      <c r="C80" s="68">
        <v>1986</v>
      </c>
      <c r="D80" s="68"/>
      <c r="E80" s="59">
        <v>12214</v>
      </c>
      <c r="F80" s="59">
        <v>55568</v>
      </c>
      <c r="G80" s="59">
        <v>67</v>
      </c>
      <c r="H80" s="59">
        <v>7109</v>
      </c>
      <c r="I80" s="59">
        <v>7457</v>
      </c>
      <c r="J80" s="59">
        <v>169</v>
      </c>
      <c r="K80" s="59">
        <v>10606</v>
      </c>
      <c r="L80" s="59">
        <v>24542</v>
      </c>
      <c r="M80" s="59">
        <v>78</v>
      </c>
      <c r="N80" s="59">
        <v>12029</v>
      </c>
      <c r="O80" s="59">
        <v>12611</v>
      </c>
      <c r="P80" s="59">
        <v>133</v>
      </c>
      <c r="Q80" s="59">
        <v>17623</v>
      </c>
      <c r="R80" s="59">
        <v>6880</v>
      </c>
      <c r="S80" s="59">
        <v>233</v>
      </c>
      <c r="T80" s="59">
        <v>22672</v>
      </c>
      <c r="U80" s="59">
        <v>4078</v>
      </c>
      <c r="V80" s="59">
        <v>367</v>
      </c>
    </row>
    <row r="81" spans="1:22" x14ac:dyDescent="0.25">
      <c r="B81" s="68"/>
      <c r="C81" s="68">
        <v>1985</v>
      </c>
      <c r="D81" s="68"/>
      <c r="E81" s="59">
        <v>11493</v>
      </c>
      <c r="F81" s="59">
        <v>54212</v>
      </c>
      <c r="G81" s="59">
        <v>63</v>
      </c>
      <c r="H81" s="59">
        <v>6874</v>
      </c>
      <c r="I81" s="59">
        <v>7555</v>
      </c>
      <c r="J81" s="59">
        <v>179</v>
      </c>
      <c r="K81" s="59">
        <v>10115</v>
      </c>
      <c r="L81" s="59">
        <v>24178</v>
      </c>
      <c r="M81" s="59">
        <v>76</v>
      </c>
      <c r="N81" s="59">
        <v>11504</v>
      </c>
      <c r="O81" s="59">
        <v>12017</v>
      </c>
      <c r="P81" s="59">
        <v>134</v>
      </c>
      <c r="Q81" s="59">
        <v>16114</v>
      </c>
      <c r="R81" s="59">
        <v>6579</v>
      </c>
      <c r="S81" s="59">
        <v>207</v>
      </c>
      <c r="T81" s="59">
        <v>21202</v>
      </c>
      <c r="U81" s="59">
        <v>3883</v>
      </c>
      <c r="V81" s="59">
        <v>334</v>
      </c>
    </row>
    <row r="82" spans="1:22" x14ac:dyDescent="0.25">
      <c r="B82" s="68"/>
      <c r="C82" s="68">
        <v>1984</v>
      </c>
      <c r="D82" s="68"/>
      <c r="E82" s="59">
        <v>10742</v>
      </c>
      <c r="F82" s="59">
        <v>53178</v>
      </c>
      <c r="G82" s="59">
        <v>56</v>
      </c>
      <c r="H82" s="59">
        <v>6644</v>
      </c>
      <c r="I82" s="59">
        <v>7881</v>
      </c>
      <c r="J82" s="59">
        <v>203</v>
      </c>
      <c r="K82" s="59">
        <v>9561</v>
      </c>
      <c r="L82" s="59">
        <v>23625</v>
      </c>
      <c r="M82" s="59">
        <v>69</v>
      </c>
      <c r="N82" s="59">
        <v>10614</v>
      </c>
      <c r="O82" s="59">
        <v>11645</v>
      </c>
      <c r="P82" s="59">
        <v>110</v>
      </c>
      <c r="Q82" s="59">
        <v>14865</v>
      </c>
      <c r="R82" s="59">
        <v>6266</v>
      </c>
      <c r="S82" s="59">
        <v>193</v>
      </c>
      <c r="T82" s="59">
        <v>20275</v>
      </c>
      <c r="U82" s="59">
        <v>3762</v>
      </c>
      <c r="V82" s="59">
        <v>313</v>
      </c>
    </row>
    <row r="83" spans="1:22" x14ac:dyDescent="0.25">
      <c r="B83" s="68"/>
      <c r="C83" s="68">
        <v>1983</v>
      </c>
      <c r="D83" s="68"/>
      <c r="E83" s="59">
        <v>10111</v>
      </c>
      <c r="F83" s="59">
        <v>51279</v>
      </c>
      <c r="G83" s="59" t="s">
        <v>125</v>
      </c>
      <c r="H83" s="59">
        <v>6292</v>
      </c>
      <c r="I83" s="59">
        <v>7644</v>
      </c>
      <c r="J83" s="59" t="s">
        <v>125</v>
      </c>
      <c r="K83" s="59">
        <v>9147</v>
      </c>
      <c r="L83" s="59">
        <v>23111</v>
      </c>
      <c r="M83" s="59" t="s">
        <v>125</v>
      </c>
      <c r="N83" s="59">
        <v>9981</v>
      </c>
      <c r="O83" s="59">
        <v>10947</v>
      </c>
      <c r="P83" s="59" t="s">
        <v>125</v>
      </c>
      <c r="Q83" s="59">
        <v>13808</v>
      </c>
      <c r="R83" s="59">
        <v>5919</v>
      </c>
      <c r="S83" s="59" t="s">
        <v>125</v>
      </c>
      <c r="T83" s="59">
        <v>18593</v>
      </c>
      <c r="U83" s="59">
        <v>3658</v>
      </c>
      <c r="V83" s="59" t="s">
        <v>125</v>
      </c>
    </row>
    <row r="84" spans="1:22" x14ac:dyDescent="0.25">
      <c r="B84" s="68"/>
      <c r="C84" s="68">
        <v>1982</v>
      </c>
      <c r="D84" s="68"/>
      <c r="E84" s="59">
        <v>9403</v>
      </c>
      <c r="F84" s="59">
        <v>49962</v>
      </c>
      <c r="G84" s="59">
        <v>50</v>
      </c>
      <c r="H84" s="59">
        <v>5932</v>
      </c>
      <c r="I84" s="59">
        <v>7921</v>
      </c>
      <c r="J84" s="59">
        <v>123</v>
      </c>
      <c r="K84" s="59">
        <v>8715</v>
      </c>
      <c r="L84" s="59">
        <v>22525</v>
      </c>
      <c r="M84" s="59">
        <v>66</v>
      </c>
      <c r="N84" s="59">
        <v>9348</v>
      </c>
      <c r="O84" s="59">
        <v>10499</v>
      </c>
      <c r="P84" s="59">
        <v>108</v>
      </c>
      <c r="Q84" s="59">
        <v>12511</v>
      </c>
      <c r="R84" s="59">
        <v>5560</v>
      </c>
      <c r="S84" s="59">
        <v>167</v>
      </c>
      <c r="T84" s="59">
        <v>17009</v>
      </c>
      <c r="U84" s="59">
        <v>3457</v>
      </c>
      <c r="V84" s="59">
        <v>272</v>
      </c>
    </row>
    <row r="85" spans="1:22" x14ac:dyDescent="0.25">
      <c r="B85" s="68"/>
      <c r="C85" s="68">
        <v>1981</v>
      </c>
      <c r="D85" s="68"/>
      <c r="E85" s="59">
        <v>8619</v>
      </c>
      <c r="F85" s="59">
        <v>49754</v>
      </c>
      <c r="G85" s="59">
        <v>44</v>
      </c>
      <c r="H85" s="59">
        <v>5673</v>
      </c>
      <c r="I85" s="59">
        <v>8595</v>
      </c>
      <c r="J85" s="59">
        <v>165</v>
      </c>
      <c r="K85" s="59">
        <v>8063</v>
      </c>
      <c r="L85" s="59">
        <v>22897</v>
      </c>
      <c r="M85" s="59">
        <v>57</v>
      </c>
      <c r="N85" s="59">
        <v>8811</v>
      </c>
      <c r="O85" s="59">
        <v>9975</v>
      </c>
      <c r="P85" s="59">
        <v>98</v>
      </c>
      <c r="Q85" s="59">
        <v>11384</v>
      </c>
      <c r="R85" s="59">
        <v>5186</v>
      </c>
      <c r="S85" s="59">
        <v>156</v>
      </c>
      <c r="T85" s="59">
        <v>15647</v>
      </c>
      <c r="U85" s="59">
        <v>3101</v>
      </c>
      <c r="V85" s="59">
        <v>264</v>
      </c>
    </row>
    <row r="86" spans="1:22" x14ac:dyDescent="0.25">
      <c r="B86" s="68"/>
      <c r="C86" s="68">
        <v>1980</v>
      </c>
      <c r="D86" s="68"/>
      <c r="E86" s="59">
        <v>7909</v>
      </c>
      <c r="F86" s="59">
        <v>49094</v>
      </c>
      <c r="G86" s="59">
        <v>42</v>
      </c>
      <c r="H86" s="59">
        <v>5263</v>
      </c>
      <c r="I86" s="59">
        <v>8755</v>
      </c>
      <c r="J86" s="59">
        <v>134</v>
      </c>
      <c r="K86" s="59">
        <v>7423</v>
      </c>
      <c r="L86" s="59">
        <v>22772</v>
      </c>
      <c r="M86" s="59">
        <v>53</v>
      </c>
      <c r="N86" s="59">
        <v>8256</v>
      </c>
      <c r="O86" s="59">
        <v>9721</v>
      </c>
      <c r="P86" s="59">
        <v>99</v>
      </c>
      <c r="Q86" s="59">
        <v>10628</v>
      </c>
      <c r="R86" s="59">
        <v>5043</v>
      </c>
      <c r="S86" s="59">
        <v>152</v>
      </c>
      <c r="T86" s="59">
        <v>14022</v>
      </c>
      <c r="U86" s="59">
        <v>2802</v>
      </c>
      <c r="V86" s="59">
        <v>241</v>
      </c>
    </row>
    <row r="87" spans="1:22" x14ac:dyDescent="0.25">
      <c r="B87" s="68"/>
      <c r="C87" s="68">
        <v>1979</v>
      </c>
      <c r="D87" s="68"/>
      <c r="E87" s="59">
        <v>7099</v>
      </c>
      <c r="F87" s="59">
        <v>48362</v>
      </c>
      <c r="G87" s="59">
        <v>38</v>
      </c>
      <c r="H87" s="59">
        <v>4840</v>
      </c>
      <c r="I87" s="59">
        <v>9072</v>
      </c>
      <c r="J87" s="59">
        <v>106</v>
      </c>
      <c r="K87" s="59">
        <v>6741</v>
      </c>
      <c r="L87" s="59">
        <v>22179</v>
      </c>
      <c r="M87" s="59">
        <v>48</v>
      </c>
      <c r="N87" s="59">
        <v>7190</v>
      </c>
      <c r="O87" s="59">
        <v>9393</v>
      </c>
      <c r="P87" s="59">
        <v>89</v>
      </c>
      <c r="Q87" s="59">
        <v>9474</v>
      </c>
      <c r="R87" s="59">
        <v>4862</v>
      </c>
      <c r="S87" s="59">
        <v>137</v>
      </c>
      <c r="T87" s="59">
        <v>12717</v>
      </c>
      <c r="U87" s="59">
        <v>2856</v>
      </c>
      <c r="V87" s="59">
        <v>231</v>
      </c>
    </row>
    <row r="88" spans="1:22" x14ac:dyDescent="0.25">
      <c r="B88" s="68"/>
      <c r="C88" s="68">
        <v>1978</v>
      </c>
      <c r="D88" s="68"/>
      <c r="E88" s="59">
        <v>6396</v>
      </c>
      <c r="F88" s="59">
        <v>45850</v>
      </c>
      <c r="G88" s="59">
        <v>35</v>
      </c>
      <c r="H88" s="59">
        <v>4397</v>
      </c>
      <c r="I88" s="59">
        <v>9237</v>
      </c>
      <c r="J88" s="59">
        <v>111</v>
      </c>
      <c r="K88" s="59">
        <v>6192</v>
      </c>
      <c r="L88" s="59">
        <v>20860</v>
      </c>
      <c r="M88" s="59">
        <v>46</v>
      </c>
      <c r="N88" s="59">
        <v>6441</v>
      </c>
      <c r="O88" s="59">
        <v>8769</v>
      </c>
      <c r="P88" s="59">
        <v>79</v>
      </c>
      <c r="Q88" s="59">
        <v>8408</v>
      </c>
      <c r="R88" s="59">
        <v>4390</v>
      </c>
      <c r="S88" s="59">
        <v>128</v>
      </c>
      <c r="T88" s="59">
        <v>11603</v>
      </c>
      <c r="U88" s="59">
        <v>2595</v>
      </c>
      <c r="V88" s="59">
        <v>222</v>
      </c>
    </row>
    <row r="89" spans="1:22" x14ac:dyDescent="0.25">
      <c r="B89" s="68"/>
      <c r="C89" s="68">
        <v>1977</v>
      </c>
      <c r="D89" s="68"/>
      <c r="E89" s="59">
        <v>5804</v>
      </c>
      <c r="F89" s="59">
        <v>43678</v>
      </c>
      <c r="G89" s="59">
        <v>30</v>
      </c>
      <c r="H89" s="59">
        <v>4032</v>
      </c>
      <c r="I89" s="59">
        <v>9485</v>
      </c>
      <c r="J89" s="59">
        <v>86</v>
      </c>
      <c r="K89" s="59">
        <v>5624</v>
      </c>
      <c r="L89" s="59">
        <v>19850</v>
      </c>
      <c r="M89" s="59">
        <v>39</v>
      </c>
      <c r="N89" s="59">
        <v>5856</v>
      </c>
      <c r="O89" s="59">
        <v>8057</v>
      </c>
      <c r="P89" s="59">
        <v>69</v>
      </c>
      <c r="Q89" s="59">
        <v>7923</v>
      </c>
      <c r="R89" s="59">
        <v>4016</v>
      </c>
      <c r="S89" s="59">
        <v>115</v>
      </c>
      <c r="T89" s="59">
        <v>10848</v>
      </c>
      <c r="U89" s="59">
        <v>2271</v>
      </c>
      <c r="V89" s="59">
        <v>191</v>
      </c>
    </row>
    <row r="90" spans="1:22" x14ac:dyDescent="0.25">
      <c r="B90" s="68"/>
      <c r="C90" s="68">
        <v>1976</v>
      </c>
      <c r="D90" s="68"/>
      <c r="E90" s="59">
        <v>5373</v>
      </c>
      <c r="F90" s="59">
        <v>42091</v>
      </c>
      <c r="G90" s="59">
        <v>28</v>
      </c>
      <c r="H90" s="59">
        <v>3723</v>
      </c>
      <c r="I90" s="59">
        <v>9401</v>
      </c>
      <c r="J90" s="59">
        <v>76</v>
      </c>
      <c r="K90" s="59">
        <v>5240</v>
      </c>
      <c r="L90" s="59">
        <v>19071</v>
      </c>
      <c r="M90" s="59">
        <v>37</v>
      </c>
      <c r="N90" s="59">
        <v>5301</v>
      </c>
      <c r="O90" s="59">
        <v>7504</v>
      </c>
      <c r="P90" s="59">
        <v>70</v>
      </c>
      <c r="Q90" s="59">
        <v>7383</v>
      </c>
      <c r="R90" s="59">
        <v>3997</v>
      </c>
      <c r="S90" s="59">
        <v>102</v>
      </c>
      <c r="T90" s="59">
        <v>10345</v>
      </c>
      <c r="U90" s="59">
        <v>2117</v>
      </c>
      <c r="V90" s="59">
        <v>199</v>
      </c>
    </row>
    <row r="91" spans="1:22" x14ac:dyDescent="0.25">
      <c r="B91" s="68"/>
      <c r="C91" s="68">
        <v>1975</v>
      </c>
      <c r="D91" s="68"/>
      <c r="E91" s="59">
        <v>4968</v>
      </c>
      <c r="F91" s="59">
        <v>40584</v>
      </c>
      <c r="G91" s="59">
        <v>26</v>
      </c>
      <c r="H91" s="59">
        <v>3438</v>
      </c>
      <c r="I91" s="59">
        <v>9303</v>
      </c>
      <c r="J91" s="59">
        <v>75</v>
      </c>
      <c r="K91" s="59">
        <v>4802</v>
      </c>
      <c r="L91" s="59">
        <v>18480</v>
      </c>
      <c r="M91" s="59">
        <v>34</v>
      </c>
      <c r="N91" s="59">
        <v>5019</v>
      </c>
      <c r="O91" s="59">
        <v>7066</v>
      </c>
      <c r="P91" s="59">
        <v>62</v>
      </c>
      <c r="Q91" s="59">
        <v>6963</v>
      </c>
      <c r="R91" s="59">
        <v>3804</v>
      </c>
      <c r="S91" s="59">
        <v>98</v>
      </c>
      <c r="T91" s="59">
        <v>9818</v>
      </c>
      <c r="U91" s="59">
        <v>1931</v>
      </c>
      <c r="V91" s="59">
        <v>187</v>
      </c>
    </row>
    <row r="92" spans="1:22" x14ac:dyDescent="0.25">
      <c r="A92" s="68"/>
      <c r="B92" s="68"/>
      <c r="C92" s="68"/>
      <c r="D92" s="68"/>
    </row>
    <row r="93" spans="1:22" x14ac:dyDescent="0.25">
      <c r="A93" s="60" t="s">
        <v>126</v>
      </c>
    </row>
    <row r="94" spans="1:22" x14ac:dyDescent="0.25">
      <c r="B94" s="60" t="s">
        <v>19</v>
      </c>
    </row>
    <row r="95" spans="1:22" x14ac:dyDescent="0.25">
      <c r="C95" s="60">
        <v>2015</v>
      </c>
      <c r="E95" s="59">
        <v>51183</v>
      </c>
      <c r="F95" s="59">
        <v>127291</v>
      </c>
      <c r="G95" s="59">
        <v>217</v>
      </c>
      <c r="H95" s="59">
        <v>26441</v>
      </c>
      <c r="I95" s="59">
        <v>10404</v>
      </c>
      <c r="J95" s="59">
        <v>471</v>
      </c>
      <c r="K95" s="59">
        <v>37106</v>
      </c>
      <c r="L95" s="59">
        <v>33342</v>
      </c>
      <c r="M95" s="59">
        <v>289</v>
      </c>
      <c r="N95" s="59">
        <v>39959</v>
      </c>
      <c r="O95" s="59">
        <v>37686</v>
      </c>
      <c r="P95" s="59">
        <v>262</v>
      </c>
      <c r="Q95" s="59">
        <v>66926</v>
      </c>
      <c r="R95" s="59">
        <v>29216</v>
      </c>
      <c r="S95" s="59">
        <v>542</v>
      </c>
      <c r="T95" s="59">
        <v>92640</v>
      </c>
      <c r="U95" s="59">
        <v>16640</v>
      </c>
      <c r="V95" s="59">
        <v>917</v>
      </c>
    </row>
    <row r="96" spans="1:22" x14ac:dyDescent="0.25">
      <c r="B96" s="69"/>
      <c r="C96" s="70">
        <v>2014</v>
      </c>
      <c r="D96" s="70"/>
      <c r="E96" s="71">
        <v>48971</v>
      </c>
      <c r="F96" s="71">
        <v>125227</v>
      </c>
      <c r="G96" s="71">
        <v>204</v>
      </c>
      <c r="H96" s="71">
        <v>26065</v>
      </c>
      <c r="I96" s="71">
        <v>10553</v>
      </c>
      <c r="J96" s="71">
        <v>526</v>
      </c>
      <c r="K96" s="71">
        <v>35528</v>
      </c>
      <c r="L96" s="71">
        <v>33616</v>
      </c>
      <c r="M96" s="71">
        <v>256</v>
      </c>
      <c r="N96" s="71">
        <v>39590</v>
      </c>
      <c r="O96" s="71">
        <v>36920</v>
      </c>
      <c r="P96" s="71">
        <v>303</v>
      </c>
      <c r="Q96" s="71">
        <v>63422</v>
      </c>
      <c r="R96" s="71">
        <v>28313</v>
      </c>
      <c r="S96" s="71">
        <v>467</v>
      </c>
      <c r="T96" s="71">
        <v>88835</v>
      </c>
      <c r="U96" s="71">
        <v>15823</v>
      </c>
      <c r="V96" s="71">
        <v>883</v>
      </c>
    </row>
    <row r="97" spans="2:22" x14ac:dyDescent="0.25">
      <c r="B97" s="72"/>
      <c r="C97" s="60">
        <v>2013</v>
      </c>
      <c r="E97" s="59">
        <v>47452</v>
      </c>
      <c r="F97" s="59">
        <v>124663</v>
      </c>
      <c r="G97" s="59">
        <v>199</v>
      </c>
      <c r="H97" s="59">
        <v>24363</v>
      </c>
      <c r="I97" s="59">
        <v>10220</v>
      </c>
      <c r="J97" s="59">
        <v>429</v>
      </c>
      <c r="K97" s="59">
        <v>34192</v>
      </c>
      <c r="L97" s="59">
        <v>33746</v>
      </c>
      <c r="M97" s="59">
        <v>221</v>
      </c>
      <c r="N97" s="59">
        <v>37528</v>
      </c>
      <c r="O97" s="59">
        <v>37388</v>
      </c>
      <c r="P97" s="59">
        <v>256</v>
      </c>
      <c r="Q97" s="59">
        <v>60962</v>
      </c>
      <c r="R97" s="59">
        <v>27869</v>
      </c>
      <c r="S97" s="59">
        <v>446</v>
      </c>
      <c r="T97" s="59">
        <v>91369</v>
      </c>
      <c r="U97" s="59">
        <v>15439</v>
      </c>
      <c r="V97" s="59">
        <v>994</v>
      </c>
    </row>
    <row r="98" spans="2:22" x14ac:dyDescent="0.25">
      <c r="C98" s="60">
        <v>2012</v>
      </c>
      <c r="E98" s="59">
        <v>46844</v>
      </c>
      <c r="F98" s="59">
        <v>124316</v>
      </c>
      <c r="G98" s="59">
        <v>211</v>
      </c>
      <c r="H98" s="59">
        <v>22048</v>
      </c>
      <c r="I98" s="59">
        <v>10491</v>
      </c>
      <c r="J98" s="59">
        <v>325</v>
      </c>
      <c r="K98" s="59">
        <v>33928</v>
      </c>
      <c r="L98" s="59">
        <v>33498</v>
      </c>
      <c r="M98" s="59">
        <v>270</v>
      </c>
      <c r="N98" s="59">
        <v>36943</v>
      </c>
      <c r="O98" s="59">
        <v>37706</v>
      </c>
      <c r="P98" s="59">
        <v>264</v>
      </c>
      <c r="Q98" s="59">
        <v>61527</v>
      </c>
      <c r="R98" s="59">
        <v>27651</v>
      </c>
      <c r="S98" s="59">
        <v>495</v>
      </c>
      <c r="T98" s="59">
        <v>90948</v>
      </c>
      <c r="U98" s="59">
        <v>14967</v>
      </c>
      <c r="V98" s="59">
        <v>1045</v>
      </c>
    </row>
    <row r="99" spans="2:22" x14ac:dyDescent="0.25">
      <c r="C99" s="60">
        <v>2011</v>
      </c>
      <c r="E99" s="59">
        <v>46053</v>
      </c>
      <c r="F99" s="59">
        <v>123044</v>
      </c>
      <c r="G99" s="59">
        <v>202</v>
      </c>
      <c r="H99" s="59">
        <v>21704</v>
      </c>
      <c r="I99" s="59">
        <v>10891</v>
      </c>
      <c r="J99" s="59">
        <v>286</v>
      </c>
      <c r="K99" s="59">
        <v>33719</v>
      </c>
      <c r="L99" s="59">
        <v>33803</v>
      </c>
      <c r="M99" s="59">
        <v>292</v>
      </c>
      <c r="N99" s="59">
        <v>36204</v>
      </c>
      <c r="O99" s="59">
        <v>36861</v>
      </c>
      <c r="P99" s="59">
        <v>226</v>
      </c>
      <c r="Q99" s="59">
        <v>61253</v>
      </c>
      <c r="R99" s="59">
        <v>27096</v>
      </c>
      <c r="S99" s="59">
        <v>457</v>
      </c>
      <c r="T99" s="59">
        <v>90060</v>
      </c>
      <c r="U99" s="59">
        <v>14391</v>
      </c>
      <c r="V99" s="59">
        <v>1047</v>
      </c>
    </row>
    <row r="100" spans="2:22" x14ac:dyDescent="0.25">
      <c r="C100" s="60">
        <v>2010</v>
      </c>
      <c r="E100" s="59">
        <v>44256.54</v>
      </c>
      <c r="F100" s="59">
        <v>122555.84</v>
      </c>
      <c r="G100" s="59">
        <v>182.03899999999999</v>
      </c>
      <c r="H100" s="59">
        <v>21540.48</v>
      </c>
      <c r="I100" s="59">
        <v>10753.1</v>
      </c>
      <c r="J100" s="59">
        <v>413.78199999999998</v>
      </c>
      <c r="K100" s="59">
        <v>32132</v>
      </c>
      <c r="L100" s="59">
        <v>34287.910000000003</v>
      </c>
      <c r="M100" s="59">
        <v>236.40700000000001</v>
      </c>
      <c r="N100" s="59">
        <v>35329.660000000003</v>
      </c>
      <c r="O100" s="59">
        <v>36609.32</v>
      </c>
      <c r="P100" s="59">
        <v>210.62200000000001</v>
      </c>
      <c r="Q100" s="59">
        <v>59285.120000000003</v>
      </c>
      <c r="R100" s="59">
        <v>26579.32</v>
      </c>
      <c r="S100" s="59">
        <v>462.74799999999999</v>
      </c>
      <c r="T100" s="59">
        <v>85254.9</v>
      </c>
      <c r="U100" s="59">
        <v>14326.19</v>
      </c>
      <c r="V100" s="59">
        <v>851.83699999999999</v>
      </c>
    </row>
    <row r="101" spans="2:22" x14ac:dyDescent="0.25">
      <c r="C101" s="60">
        <v>2009</v>
      </c>
      <c r="E101" s="59">
        <v>43337</v>
      </c>
      <c r="F101" s="59">
        <v>125151</v>
      </c>
      <c r="G101" s="59">
        <v>184</v>
      </c>
      <c r="H101" s="59">
        <v>20457</v>
      </c>
      <c r="I101" s="59">
        <v>11507</v>
      </c>
      <c r="J101" s="59">
        <v>305</v>
      </c>
      <c r="K101" s="59">
        <v>31429</v>
      </c>
      <c r="L101" s="59">
        <v>36125</v>
      </c>
      <c r="M101" s="59">
        <v>205</v>
      </c>
      <c r="N101" s="59">
        <v>35634</v>
      </c>
      <c r="O101" s="59">
        <v>37035</v>
      </c>
      <c r="P101" s="59">
        <v>247</v>
      </c>
      <c r="Q101" s="59">
        <v>57762</v>
      </c>
      <c r="R101" s="59">
        <v>26595</v>
      </c>
      <c r="S101" s="59">
        <v>460</v>
      </c>
      <c r="T101" s="59">
        <v>86188</v>
      </c>
      <c r="U101" s="59">
        <v>13887</v>
      </c>
      <c r="V101" s="59">
        <v>958</v>
      </c>
    </row>
    <row r="102" spans="2:22" x14ac:dyDescent="0.25">
      <c r="C102" s="60">
        <v>2008</v>
      </c>
      <c r="D102" s="68"/>
      <c r="E102" s="59">
        <v>43666</v>
      </c>
      <c r="F102" s="59">
        <v>127552</v>
      </c>
      <c r="G102" s="59">
        <v>183</v>
      </c>
      <c r="H102" s="59">
        <v>21590</v>
      </c>
      <c r="I102" s="59">
        <v>12379</v>
      </c>
      <c r="J102" s="59">
        <v>326</v>
      </c>
      <c r="K102" s="59">
        <v>32126</v>
      </c>
      <c r="L102" s="59">
        <v>36819</v>
      </c>
      <c r="M102" s="59">
        <v>222</v>
      </c>
      <c r="N102" s="59">
        <v>35622</v>
      </c>
      <c r="O102" s="59">
        <v>37891</v>
      </c>
      <c r="P102" s="59">
        <v>228</v>
      </c>
      <c r="Q102" s="59">
        <v>59866</v>
      </c>
      <c r="R102" s="59">
        <v>26487</v>
      </c>
      <c r="S102" s="59">
        <v>507</v>
      </c>
      <c r="T102" s="59">
        <v>84739</v>
      </c>
      <c r="U102" s="59">
        <v>13973</v>
      </c>
      <c r="V102" s="59">
        <v>887</v>
      </c>
    </row>
    <row r="103" spans="2:22" x14ac:dyDescent="0.25">
      <c r="B103" s="70"/>
      <c r="C103" s="70">
        <v>2007</v>
      </c>
      <c r="D103" s="70"/>
      <c r="E103" s="59">
        <v>43139</v>
      </c>
      <c r="F103" s="59">
        <v>127413</v>
      </c>
      <c r="G103" s="59">
        <v>176</v>
      </c>
      <c r="H103" s="59">
        <v>22289</v>
      </c>
      <c r="I103" s="59">
        <v>12363</v>
      </c>
      <c r="J103" s="59">
        <v>325</v>
      </c>
      <c r="K103" s="59">
        <v>32223</v>
      </c>
      <c r="L103" s="59">
        <v>37058</v>
      </c>
      <c r="M103" s="59">
        <v>223</v>
      </c>
      <c r="N103" s="59">
        <v>35685</v>
      </c>
      <c r="O103" s="59">
        <v>37988</v>
      </c>
      <c r="P103" s="59">
        <v>218</v>
      </c>
      <c r="Q103" s="59">
        <v>58652</v>
      </c>
      <c r="R103" s="59">
        <v>26310</v>
      </c>
      <c r="S103" s="59">
        <v>466</v>
      </c>
      <c r="T103" s="59">
        <v>82384</v>
      </c>
      <c r="U103" s="59">
        <v>13692</v>
      </c>
      <c r="V103" s="59">
        <v>895</v>
      </c>
    </row>
    <row r="104" spans="2:22" x14ac:dyDescent="0.25">
      <c r="B104" s="70"/>
      <c r="C104" s="70">
        <v>2006</v>
      </c>
      <c r="D104" s="70"/>
      <c r="E104" s="59">
        <v>42395</v>
      </c>
      <c r="F104" s="59">
        <v>126570</v>
      </c>
      <c r="G104" s="59">
        <v>190</v>
      </c>
      <c r="H104" s="59">
        <v>21464</v>
      </c>
      <c r="I104" s="59">
        <v>13582</v>
      </c>
      <c r="J104" s="59">
        <v>263</v>
      </c>
      <c r="K104" s="59">
        <v>32083</v>
      </c>
      <c r="L104" s="59">
        <v>37362</v>
      </c>
      <c r="M104" s="59">
        <v>270</v>
      </c>
      <c r="N104" s="59">
        <v>35338</v>
      </c>
      <c r="O104" s="59">
        <v>36878</v>
      </c>
      <c r="P104" s="59">
        <v>253</v>
      </c>
      <c r="Q104" s="59">
        <v>57932</v>
      </c>
      <c r="R104" s="59">
        <v>25763</v>
      </c>
      <c r="S104" s="59">
        <v>506</v>
      </c>
      <c r="T104" s="59">
        <v>83185</v>
      </c>
      <c r="U104" s="59">
        <v>12983</v>
      </c>
      <c r="V104" s="59">
        <v>979</v>
      </c>
    </row>
    <row r="105" spans="2:22" x14ac:dyDescent="0.25">
      <c r="B105" s="70"/>
      <c r="C105" s="70">
        <v>2005</v>
      </c>
      <c r="D105" s="70"/>
      <c r="E105" s="59">
        <v>40717</v>
      </c>
      <c r="F105" s="59">
        <v>124870</v>
      </c>
      <c r="G105" s="59">
        <v>186</v>
      </c>
      <c r="H105" s="59">
        <v>20264</v>
      </c>
      <c r="I105" s="59">
        <v>13157</v>
      </c>
      <c r="J105" s="59">
        <v>206</v>
      </c>
      <c r="K105" s="59">
        <v>30569</v>
      </c>
      <c r="L105" s="59">
        <v>37122</v>
      </c>
      <c r="M105" s="59">
        <v>219</v>
      </c>
      <c r="N105" s="59">
        <v>34326</v>
      </c>
      <c r="O105" s="59">
        <v>37409</v>
      </c>
      <c r="P105" s="59">
        <v>254</v>
      </c>
      <c r="Q105" s="59">
        <v>55785</v>
      </c>
      <c r="R105" s="59">
        <v>24652</v>
      </c>
      <c r="S105" s="59">
        <v>515</v>
      </c>
      <c r="T105" s="59">
        <v>81697</v>
      </c>
      <c r="U105" s="59">
        <v>12527</v>
      </c>
      <c r="V105" s="59">
        <v>1045</v>
      </c>
    </row>
    <row r="106" spans="2:22" x14ac:dyDescent="0.25">
      <c r="B106" s="68"/>
      <c r="C106" s="68">
        <v>2004</v>
      </c>
      <c r="D106" s="68"/>
      <c r="E106" s="59">
        <v>38945.5</v>
      </c>
      <c r="F106" s="59">
        <v>123452.03</v>
      </c>
      <c r="G106" s="59">
        <v>173.577</v>
      </c>
      <c r="H106" s="59">
        <v>19366.580000000002</v>
      </c>
      <c r="I106" s="59">
        <v>13289.9</v>
      </c>
      <c r="J106" s="59">
        <v>254.79</v>
      </c>
      <c r="K106" s="59">
        <v>29605.24</v>
      </c>
      <c r="L106" s="59">
        <v>37114.720000000001</v>
      </c>
      <c r="M106" s="59">
        <v>223.506</v>
      </c>
      <c r="N106" s="59">
        <v>32763.78</v>
      </c>
      <c r="O106" s="59">
        <v>36551.14</v>
      </c>
      <c r="P106" s="59">
        <v>206.809</v>
      </c>
      <c r="Q106" s="59">
        <v>52876.58</v>
      </c>
      <c r="R106" s="59">
        <v>24061.45</v>
      </c>
      <c r="S106" s="59">
        <v>440.13299999999998</v>
      </c>
      <c r="T106" s="59">
        <v>78962.95</v>
      </c>
      <c r="U106" s="59">
        <v>12434.83</v>
      </c>
      <c r="V106" s="59">
        <v>1043.06</v>
      </c>
    </row>
    <row r="107" spans="2:22" x14ac:dyDescent="0.25">
      <c r="B107" s="68"/>
      <c r="C107" s="68">
        <v>2003</v>
      </c>
      <c r="D107" s="68"/>
      <c r="E107" s="59">
        <v>38053</v>
      </c>
      <c r="F107" s="59">
        <v>122599</v>
      </c>
      <c r="G107" s="59">
        <v>164</v>
      </c>
      <c r="H107" s="59">
        <v>19110</v>
      </c>
      <c r="I107" s="59">
        <v>13094</v>
      </c>
      <c r="J107" s="59">
        <v>199</v>
      </c>
      <c r="K107" s="59">
        <v>28708</v>
      </c>
      <c r="L107" s="59">
        <v>36951</v>
      </c>
      <c r="M107" s="59">
        <v>182</v>
      </c>
      <c r="N107" s="59">
        <v>32346</v>
      </c>
      <c r="O107" s="59">
        <v>36318</v>
      </c>
      <c r="P107" s="59">
        <v>221</v>
      </c>
      <c r="Q107" s="59">
        <v>52259</v>
      </c>
      <c r="R107" s="59">
        <v>24010</v>
      </c>
      <c r="S107" s="59">
        <v>475</v>
      </c>
      <c r="T107" s="59">
        <v>75638</v>
      </c>
      <c r="U107" s="59">
        <v>12226</v>
      </c>
      <c r="V107" s="59">
        <v>901</v>
      </c>
    </row>
    <row r="108" spans="2:22" x14ac:dyDescent="0.25">
      <c r="B108" s="68"/>
      <c r="C108" s="68">
        <v>2002</v>
      </c>
      <c r="D108" s="68"/>
      <c r="E108" s="59">
        <v>37376</v>
      </c>
      <c r="F108" s="59">
        <v>122699</v>
      </c>
      <c r="G108" s="59">
        <v>168</v>
      </c>
      <c r="H108" s="59">
        <v>19264</v>
      </c>
      <c r="I108" s="59">
        <v>13740</v>
      </c>
      <c r="J108" s="59">
        <v>289</v>
      </c>
      <c r="K108" s="59">
        <v>28145</v>
      </c>
      <c r="L108" s="59">
        <v>37380</v>
      </c>
      <c r="M108" s="59">
        <v>205</v>
      </c>
      <c r="N108" s="59">
        <v>31878</v>
      </c>
      <c r="O108" s="59">
        <v>36023</v>
      </c>
      <c r="P108" s="59">
        <v>235</v>
      </c>
      <c r="Q108" s="59">
        <v>52479</v>
      </c>
      <c r="R108" s="59">
        <v>23638</v>
      </c>
      <c r="S108" s="59">
        <v>494</v>
      </c>
      <c r="T108" s="59">
        <v>73870</v>
      </c>
      <c r="U108" s="59">
        <v>11916</v>
      </c>
      <c r="V108" s="59">
        <v>869</v>
      </c>
    </row>
    <row r="109" spans="2:22" x14ac:dyDescent="0.25">
      <c r="B109" s="68"/>
      <c r="C109" s="68">
        <v>2001</v>
      </c>
      <c r="D109" s="68"/>
      <c r="E109" s="59">
        <v>36844</v>
      </c>
      <c r="F109" s="59">
        <v>122930</v>
      </c>
      <c r="G109" s="59">
        <v>174</v>
      </c>
      <c r="H109" s="59">
        <v>19120</v>
      </c>
      <c r="I109" s="59">
        <v>14012</v>
      </c>
      <c r="J109" s="59">
        <v>337</v>
      </c>
      <c r="K109" s="59">
        <v>27700</v>
      </c>
      <c r="L109" s="59">
        <v>37969</v>
      </c>
      <c r="M109" s="59">
        <v>218</v>
      </c>
      <c r="N109" s="59">
        <v>31482</v>
      </c>
      <c r="O109" s="59">
        <v>35722</v>
      </c>
      <c r="P109" s="59">
        <v>224</v>
      </c>
      <c r="Q109" s="59">
        <v>51631</v>
      </c>
      <c r="R109" s="59">
        <v>23531</v>
      </c>
      <c r="S109" s="59">
        <v>492</v>
      </c>
      <c r="T109" s="59">
        <v>74398</v>
      </c>
      <c r="U109" s="59">
        <v>11694</v>
      </c>
      <c r="V109" s="59">
        <v>990</v>
      </c>
    </row>
    <row r="110" spans="2:22" x14ac:dyDescent="0.25">
      <c r="B110" s="68"/>
      <c r="C110" s="68">
        <v>2000</v>
      </c>
      <c r="D110" s="68"/>
      <c r="E110" s="59">
        <v>35527</v>
      </c>
      <c r="F110" s="59">
        <v>123039</v>
      </c>
      <c r="G110" s="59">
        <v>169</v>
      </c>
      <c r="H110" s="59">
        <v>18285</v>
      </c>
      <c r="I110" s="59">
        <v>14172</v>
      </c>
      <c r="J110" s="59">
        <v>322</v>
      </c>
      <c r="K110" s="59">
        <v>26444</v>
      </c>
      <c r="L110" s="59">
        <v>38133</v>
      </c>
      <c r="M110" s="59">
        <v>162</v>
      </c>
      <c r="N110" s="59">
        <v>30638</v>
      </c>
      <c r="O110" s="59">
        <v>36334</v>
      </c>
      <c r="P110" s="59">
        <v>224</v>
      </c>
      <c r="Q110" s="59">
        <v>50969</v>
      </c>
      <c r="R110" s="59">
        <v>23110</v>
      </c>
      <c r="S110" s="59">
        <v>517</v>
      </c>
      <c r="T110" s="59">
        <v>71983</v>
      </c>
      <c r="U110" s="59">
        <v>11288</v>
      </c>
      <c r="V110" s="59">
        <v>1006</v>
      </c>
    </row>
    <row r="111" spans="2:22" x14ac:dyDescent="0.25">
      <c r="B111" s="68"/>
      <c r="C111" s="68">
        <v>1999</v>
      </c>
      <c r="D111" s="68"/>
      <c r="E111" s="59">
        <v>33342.089999999997</v>
      </c>
      <c r="F111" s="59">
        <v>121518.42</v>
      </c>
      <c r="G111" s="59">
        <v>205.89099999999999</v>
      </c>
      <c r="H111" s="59">
        <v>16651.400000000001</v>
      </c>
      <c r="I111" s="59">
        <v>13912.03</v>
      </c>
      <c r="J111" s="59">
        <v>350.14800000000002</v>
      </c>
      <c r="K111" s="59">
        <v>25267.05</v>
      </c>
      <c r="L111" s="59">
        <v>38622.44</v>
      </c>
      <c r="M111" s="59">
        <v>206.66</v>
      </c>
      <c r="N111" s="59">
        <v>29224.63</v>
      </c>
      <c r="O111" s="59">
        <v>35574.5</v>
      </c>
      <c r="P111" s="59">
        <v>301.20100000000002</v>
      </c>
      <c r="Q111" s="59">
        <v>46913.56</v>
      </c>
      <c r="R111" s="59">
        <v>22382.2</v>
      </c>
      <c r="S111" s="59">
        <v>596.15599999999995</v>
      </c>
      <c r="T111" s="59">
        <v>68418.47</v>
      </c>
      <c r="U111" s="59">
        <v>11027.25</v>
      </c>
      <c r="V111" s="59">
        <v>1240.77</v>
      </c>
    </row>
    <row r="112" spans="2:22" x14ac:dyDescent="0.25">
      <c r="B112" s="68"/>
      <c r="C112" s="68">
        <v>1998</v>
      </c>
      <c r="D112" s="68"/>
      <c r="E112" s="59">
        <v>32057</v>
      </c>
      <c r="F112" s="59">
        <v>119201</v>
      </c>
      <c r="G112" s="74">
        <v>211</v>
      </c>
      <c r="H112" s="59">
        <v>16474</v>
      </c>
      <c r="I112" s="59">
        <v>13531</v>
      </c>
      <c r="J112" s="74">
        <v>362</v>
      </c>
      <c r="K112" s="59">
        <v>24409</v>
      </c>
      <c r="L112" s="59">
        <v>38397</v>
      </c>
      <c r="M112" s="74">
        <v>236</v>
      </c>
      <c r="N112" s="59">
        <v>28318</v>
      </c>
      <c r="O112" s="59">
        <v>34540</v>
      </c>
      <c r="P112" s="74">
        <v>342</v>
      </c>
      <c r="Q112" s="59">
        <v>44852</v>
      </c>
      <c r="R112" s="59">
        <v>22266</v>
      </c>
      <c r="S112" s="74">
        <v>604</v>
      </c>
      <c r="T112" s="59">
        <v>65379</v>
      </c>
      <c r="U112" s="59">
        <v>10467</v>
      </c>
      <c r="V112" s="59">
        <v>1147</v>
      </c>
    </row>
    <row r="113" spans="2:22" x14ac:dyDescent="0.25">
      <c r="B113" s="68"/>
      <c r="C113" s="68">
        <v>1997</v>
      </c>
      <c r="D113" s="68"/>
      <c r="E113" s="59">
        <v>30515</v>
      </c>
      <c r="F113" s="59">
        <v>117985</v>
      </c>
      <c r="G113" s="74">
        <v>210</v>
      </c>
      <c r="H113" s="59">
        <v>16596</v>
      </c>
      <c r="I113" s="59">
        <v>13780</v>
      </c>
      <c r="J113" s="74">
        <v>409</v>
      </c>
      <c r="K113" s="59">
        <v>23618</v>
      </c>
      <c r="L113" s="59">
        <v>38409</v>
      </c>
      <c r="M113" s="74">
        <v>240</v>
      </c>
      <c r="N113" s="59">
        <v>26906</v>
      </c>
      <c r="O113" s="59">
        <v>34274</v>
      </c>
      <c r="P113" s="74">
        <v>337</v>
      </c>
      <c r="Q113" s="59">
        <v>41439</v>
      </c>
      <c r="R113" s="59">
        <v>21528</v>
      </c>
      <c r="S113" s="74">
        <v>556</v>
      </c>
      <c r="T113" s="59">
        <v>65058</v>
      </c>
      <c r="U113" s="59">
        <v>9994</v>
      </c>
      <c r="V113" s="59">
        <v>1279</v>
      </c>
    </row>
    <row r="114" spans="2:22" x14ac:dyDescent="0.25">
      <c r="B114" s="68"/>
      <c r="C114" s="68">
        <v>1996</v>
      </c>
      <c r="D114" s="68"/>
      <c r="E114" s="59">
        <v>28844</v>
      </c>
      <c r="F114" s="59">
        <v>117230</v>
      </c>
      <c r="G114" s="59">
        <v>192</v>
      </c>
      <c r="H114" s="59">
        <v>15358</v>
      </c>
      <c r="I114" s="59">
        <v>13972</v>
      </c>
      <c r="J114" s="59">
        <v>340</v>
      </c>
      <c r="K114" s="59">
        <v>22782</v>
      </c>
      <c r="L114" s="59">
        <v>38463</v>
      </c>
      <c r="M114" s="59">
        <v>235</v>
      </c>
      <c r="N114" s="59">
        <v>25511</v>
      </c>
      <c r="O114" s="59">
        <v>34087</v>
      </c>
      <c r="P114" s="59">
        <v>293</v>
      </c>
      <c r="Q114" s="59">
        <v>38936</v>
      </c>
      <c r="R114" s="59">
        <v>20846</v>
      </c>
      <c r="S114" s="59">
        <v>489</v>
      </c>
      <c r="T114" s="59">
        <v>61779</v>
      </c>
      <c r="U114" s="59">
        <v>9861</v>
      </c>
      <c r="V114" s="59">
        <v>1230</v>
      </c>
    </row>
    <row r="115" spans="2:22" x14ac:dyDescent="0.25">
      <c r="B115" s="68"/>
      <c r="C115" s="68">
        <v>1995</v>
      </c>
      <c r="D115" s="68"/>
      <c r="E115" s="59">
        <v>27556</v>
      </c>
      <c r="F115" s="59">
        <v>115636</v>
      </c>
      <c r="G115" s="59">
        <v>181</v>
      </c>
      <c r="H115" s="59">
        <v>14234</v>
      </c>
      <c r="I115" s="59">
        <v>13869</v>
      </c>
      <c r="J115" s="59">
        <v>234</v>
      </c>
      <c r="K115" s="59">
        <v>22154</v>
      </c>
      <c r="L115" s="59">
        <v>37802</v>
      </c>
      <c r="M115" s="59">
        <v>261</v>
      </c>
      <c r="N115" s="59">
        <v>24349</v>
      </c>
      <c r="O115" s="59">
        <v>33850</v>
      </c>
      <c r="P115" s="59">
        <v>264</v>
      </c>
      <c r="Q115" s="59">
        <v>37711</v>
      </c>
      <c r="R115" s="59">
        <v>20203</v>
      </c>
      <c r="S115" s="59">
        <v>503</v>
      </c>
      <c r="T115" s="59">
        <v>57054</v>
      </c>
      <c r="U115" s="59">
        <v>9914</v>
      </c>
      <c r="V115" s="59">
        <v>1040</v>
      </c>
    </row>
    <row r="116" spans="2:22" x14ac:dyDescent="0.25">
      <c r="B116" s="68"/>
      <c r="C116" s="68">
        <v>1994</v>
      </c>
      <c r="D116" s="68"/>
      <c r="E116" s="59">
        <v>26696</v>
      </c>
      <c r="F116" s="59">
        <v>114586</v>
      </c>
      <c r="G116" s="59">
        <v>173</v>
      </c>
      <c r="H116" s="59">
        <v>13941</v>
      </c>
      <c r="I116" s="59">
        <v>13119</v>
      </c>
      <c r="J116" s="59">
        <v>350</v>
      </c>
      <c r="K116" s="59">
        <v>20911</v>
      </c>
      <c r="L116" s="59">
        <v>37562</v>
      </c>
      <c r="M116" s="59">
        <v>196</v>
      </c>
      <c r="N116" s="59">
        <v>22648</v>
      </c>
      <c r="O116" s="59">
        <v>34006</v>
      </c>
      <c r="P116" s="59">
        <v>218</v>
      </c>
      <c r="Q116" s="59">
        <v>37996</v>
      </c>
      <c r="R116" s="59">
        <v>19917</v>
      </c>
      <c r="S116" s="59">
        <v>551</v>
      </c>
      <c r="T116" s="59">
        <v>56475</v>
      </c>
      <c r="U116" s="59">
        <v>9981</v>
      </c>
      <c r="V116" s="59">
        <v>1020</v>
      </c>
    </row>
    <row r="117" spans="2:22" x14ac:dyDescent="0.25">
      <c r="B117" s="68"/>
      <c r="C117" s="68">
        <v>1993</v>
      </c>
      <c r="D117" s="68"/>
      <c r="E117" s="59">
        <v>25440</v>
      </c>
      <c r="F117" s="59">
        <v>113342</v>
      </c>
      <c r="G117" s="59">
        <v>165</v>
      </c>
      <c r="H117" s="59">
        <v>13171</v>
      </c>
      <c r="I117" s="59">
        <v>13480</v>
      </c>
      <c r="J117" s="59">
        <v>283</v>
      </c>
      <c r="K117" s="59">
        <v>19918</v>
      </c>
      <c r="L117" s="59">
        <v>37826</v>
      </c>
      <c r="M117" s="59">
        <v>166</v>
      </c>
      <c r="N117" s="59">
        <v>21924</v>
      </c>
      <c r="O117" s="59">
        <v>33728</v>
      </c>
      <c r="P117" s="59">
        <v>193</v>
      </c>
      <c r="Q117" s="59">
        <v>35846</v>
      </c>
      <c r="R117" s="59">
        <v>18922</v>
      </c>
      <c r="S117" s="59">
        <v>469</v>
      </c>
      <c r="T117" s="59">
        <v>56964</v>
      </c>
      <c r="U117" s="59">
        <v>9386</v>
      </c>
      <c r="V117" s="59">
        <v>1241</v>
      </c>
    </row>
    <row r="118" spans="2:22" x14ac:dyDescent="0.25">
      <c r="B118" s="68"/>
      <c r="C118" s="68">
        <v>1992</v>
      </c>
      <c r="D118" s="68"/>
      <c r="E118" s="59">
        <v>23738.84</v>
      </c>
      <c r="F118" s="59">
        <v>112406.44</v>
      </c>
      <c r="G118" s="59">
        <v>113.8</v>
      </c>
      <c r="H118" s="59">
        <v>13045.64</v>
      </c>
      <c r="I118" s="59">
        <v>13863.31</v>
      </c>
      <c r="J118" s="59">
        <v>177.755</v>
      </c>
      <c r="K118" s="59">
        <v>19171.11</v>
      </c>
      <c r="L118" s="59">
        <v>38703.769999999997</v>
      </c>
      <c r="M118" s="59">
        <v>128.554</v>
      </c>
      <c r="N118" s="59">
        <v>21177.68</v>
      </c>
      <c r="O118" s="59">
        <v>32163.68</v>
      </c>
      <c r="P118" s="59">
        <v>168.69800000000001</v>
      </c>
      <c r="Q118" s="59">
        <v>33006.699999999997</v>
      </c>
      <c r="R118" s="59">
        <v>18421.849999999999</v>
      </c>
      <c r="S118" s="59">
        <v>327.30700000000002</v>
      </c>
      <c r="T118" s="59">
        <v>49314.94</v>
      </c>
      <c r="U118" s="59">
        <v>9253.83</v>
      </c>
      <c r="V118" s="59">
        <v>698.11800000000005</v>
      </c>
    </row>
    <row r="119" spans="2:22" x14ac:dyDescent="0.25">
      <c r="B119" s="68"/>
      <c r="C119" s="68">
        <v>1991</v>
      </c>
      <c r="D119" s="68"/>
      <c r="E119" s="59">
        <v>22997.71</v>
      </c>
      <c r="F119" s="59">
        <v>111841.56</v>
      </c>
      <c r="G119" s="59">
        <v>107.756</v>
      </c>
      <c r="H119" s="59">
        <v>12913.88</v>
      </c>
      <c r="I119" s="59">
        <v>14040.59</v>
      </c>
      <c r="J119" s="59">
        <v>185.96</v>
      </c>
      <c r="K119" s="59">
        <v>18766.02</v>
      </c>
      <c r="L119" s="59">
        <v>39769.129999999997</v>
      </c>
      <c r="M119" s="59">
        <v>120.68899999999999</v>
      </c>
      <c r="N119" s="59">
        <v>21012.89</v>
      </c>
      <c r="O119" s="59">
        <v>30977.09</v>
      </c>
      <c r="P119" s="59">
        <v>170.80099999999999</v>
      </c>
      <c r="Q119" s="59">
        <v>31836.959999999999</v>
      </c>
      <c r="R119" s="59">
        <v>18035.41</v>
      </c>
      <c r="S119" s="59">
        <v>314.84300000000002</v>
      </c>
      <c r="T119" s="59">
        <v>46495.86</v>
      </c>
      <c r="U119" s="59">
        <v>9019.34</v>
      </c>
      <c r="V119" s="59">
        <v>644.577</v>
      </c>
    </row>
    <row r="120" spans="2:22" x14ac:dyDescent="0.25">
      <c r="B120" s="68"/>
      <c r="C120" s="68">
        <v>1990</v>
      </c>
      <c r="D120" s="68"/>
      <c r="E120" s="59">
        <v>22401</v>
      </c>
      <c r="F120" s="59">
        <v>111972</v>
      </c>
      <c r="G120" s="59">
        <v>101</v>
      </c>
      <c r="H120" s="59">
        <v>12773</v>
      </c>
      <c r="I120" s="59">
        <v>15191</v>
      </c>
      <c r="J120" s="59">
        <v>126</v>
      </c>
      <c r="K120" s="59">
        <v>18257</v>
      </c>
      <c r="L120" s="59">
        <v>44635</v>
      </c>
      <c r="M120" s="59">
        <v>105</v>
      </c>
      <c r="N120" s="59">
        <v>21095</v>
      </c>
      <c r="O120" s="59">
        <v>25105</v>
      </c>
      <c r="P120" s="59">
        <v>182</v>
      </c>
      <c r="Q120" s="59">
        <v>31626</v>
      </c>
      <c r="R120" s="59">
        <v>15993</v>
      </c>
      <c r="S120" s="59">
        <v>328</v>
      </c>
      <c r="T120" s="59">
        <v>41908</v>
      </c>
      <c r="U120" s="59">
        <v>11049</v>
      </c>
      <c r="V120" s="59">
        <v>522</v>
      </c>
    </row>
    <row r="121" spans="2:22" x14ac:dyDescent="0.25">
      <c r="B121" s="68"/>
      <c r="C121" s="68">
        <v>1989</v>
      </c>
      <c r="D121" s="68"/>
      <c r="E121" s="59">
        <v>22035</v>
      </c>
      <c r="F121" s="59">
        <v>111243</v>
      </c>
      <c r="G121" s="59">
        <v>102</v>
      </c>
      <c r="H121" s="59">
        <v>12654</v>
      </c>
      <c r="I121" s="59">
        <v>15628</v>
      </c>
      <c r="J121" s="59">
        <v>124</v>
      </c>
      <c r="K121" s="59">
        <v>18011</v>
      </c>
      <c r="L121" s="59">
        <v>44726</v>
      </c>
      <c r="M121" s="59">
        <v>111</v>
      </c>
      <c r="N121" s="59">
        <v>20678</v>
      </c>
      <c r="O121" s="59">
        <v>24212</v>
      </c>
      <c r="P121" s="59">
        <v>177</v>
      </c>
      <c r="Q121" s="59">
        <v>31266</v>
      </c>
      <c r="R121" s="59">
        <v>15723</v>
      </c>
      <c r="S121" s="59">
        <v>331</v>
      </c>
      <c r="T121" s="59">
        <v>41610</v>
      </c>
      <c r="U121" s="59">
        <v>10952</v>
      </c>
      <c r="V121" s="59">
        <v>546</v>
      </c>
    </row>
    <row r="122" spans="2:22" x14ac:dyDescent="0.25">
      <c r="B122" s="68"/>
      <c r="C122" s="68">
        <v>1988</v>
      </c>
      <c r="D122" s="68"/>
      <c r="E122" s="59">
        <v>20616</v>
      </c>
      <c r="F122" s="59">
        <v>110159</v>
      </c>
      <c r="G122" s="59">
        <v>97</v>
      </c>
      <c r="H122" s="59">
        <v>12236</v>
      </c>
      <c r="I122" s="59">
        <v>16042</v>
      </c>
      <c r="J122" s="59">
        <v>129</v>
      </c>
      <c r="K122" s="59">
        <v>17183</v>
      </c>
      <c r="L122" s="59">
        <v>44399</v>
      </c>
      <c r="M122" s="59">
        <v>107</v>
      </c>
      <c r="N122" s="59">
        <v>19384</v>
      </c>
      <c r="O122" s="59">
        <v>23643</v>
      </c>
      <c r="P122" s="59">
        <v>187</v>
      </c>
      <c r="Q122" s="59">
        <v>28886</v>
      </c>
      <c r="R122" s="59">
        <v>15221</v>
      </c>
      <c r="S122" s="59">
        <v>314</v>
      </c>
      <c r="T122" s="59">
        <v>38129</v>
      </c>
      <c r="U122" s="59">
        <v>10854</v>
      </c>
      <c r="V122" s="59">
        <v>489</v>
      </c>
    </row>
    <row r="123" spans="2:22" x14ac:dyDescent="0.25">
      <c r="B123" s="68"/>
      <c r="C123" s="68">
        <v>1987</v>
      </c>
      <c r="D123" s="68"/>
      <c r="E123" s="59">
        <v>19599</v>
      </c>
      <c r="F123" s="59">
        <v>108407</v>
      </c>
      <c r="G123" s="59">
        <v>93</v>
      </c>
      <c r="H123" s="59">
        <v>12502</v>
      </c>
      <c r="I123" s="59">
        <v>16165</v>
      </c>
      <c r="J123" s="59">
        <v>145</v>
      </c>
      <c r="K123" s="59">
        <v>16339</v>
      </c>
      <c r="L123" s="59">
        <v>44235</v>
      </c>
      <c r="M123" s="59">
        <v>99</v>
      </c>
      <c r="N123" s="59">
        <v>18265</v>
      </c>
      <c r="O123" s="59">
        <v>23083</v>
      </c>
      <c r="P123" s="59">
        <v>171</v>
      </c>
      <c r="Q123" s="59">
        <v>27741</v>
      </c>
      <c r="R123" s="59">
        <v>14624</v>
      </c>
      <c r="S123" s="59">
        <v>317</v>
      </c>
      <c r="T123" s="59">
        <v>36175</v>
      </c>
      <c r="U123" s="59">
        <v>10300</v>
      </c>
      <c r="V123" s="59">
        <v>477</v>
      </c>
    </row>
    <row r="124" spans="2:22" x14ac:dyDescent="0.25">
      <c r="B124" s="68"/>
      <c r="C124" s="68">
        <v>1986</v>
      </c>
      <c r="D124" s="68"/>
      <c r="E124" s="59">
        <v>18698</v>
      </c>
      <c r="F124" s="59">
        <v>106384</v>
      </c>
      <c r="G124" s="59">
        <v>79</v>
      </c>
      <c r="H124" s="59">
        <v>11605</v>
      </c>
      <c r="I124" s="59">
        <v>16094</v>
      </c>
      <c r="J124" s="59">
        <v>134</v>
      </c>
      <c r="K124" s="59">
        <v>15514</v>
      </c>
      <c r="L124" s="59">
        <v>43593</v>
      </c>
      <c r="M124" s="59">
        <v>84</v>
      </c>
      <c r="N124" s="59">
        <v>17371</v>
      </c>
      <c r="O124" s="59">
        <v>22653</v>
      </c>
      <c r="P124" s="59">
        <v>146</v>
      </c>
      <c r="Q124" s="59">
        <v>27061</v>
      </c>
      <c r="R124" s="59">
        <v>14055</v>
      </c>
      <c r="S124" s="59">
        <v>271</v>
      </c>
      <c r="T124" s="59">
        <v>35265</v>
      </c>
      <c r="U124" s="59">
        <v>9987</v>
      </c>
      <c r="V124" s="59">
        <v>422</v>
      </c>
    </row>
    <row r="125" spans="2:22" x14ac:dyDescent="0.25">
      <c r="B125" s="68"/>
      <c r="C125" s="68">
        <v>1985</v>
      </c>
      <c r="D125" s="68"/>
      <c r="E125" s="59">
        <v>17709</v>
      </c>
      <c r="F125" s="59">
        <v>104818</v>
      </c>
      <c r="G125" s="59">
        <v>75</v>
      </c>
      <c r="H125" s="59">
        <v>11115</v>
      </c>
      <c r="I125" s="59">
        <v>16149</v>
      </c>
      <c r="J125" s="59">
        <v>118</v>
      </c>
      <c r="K125" s="59">
        <v>14815</v>
      </c>
      <c r="L125" s="59">
        <v>43347</v>
      </c>
      <c r="M125" s="59">
        <v>81</v>
      </c>
      <c r="N125" s="59">
        <v>16701</v>
      </c>
      <c r="O125" s="59">
        <v>22131</v>
      </c>
      <c r="P125" s="59">
        <v>138</v>
      </c>
      <c r="Q125" s="59">
        <v>25376</v>
      </c>
      <c r="R125" s="59">
        <v>13670</v>
      </c>
      <c r="S125" s="59">
        <v>261</v>
      </c>
      <c r="T125" s="59">
        <v>33401</v>
      </c>
      <c r="U125" s="59">
        <v>9522</v>
      </c>
      <c r="V125" s="59">
        <v>391</v>
      </c>
    </row>
    <row r="126" spans="2:22" x14ac:dyDescent="0.25">
      <c r="B126" s="68"/>
      <c r="C126" s="68">
        <v>1984</v>
      </c>
      <c r="D126" s="68"/>
      <c r="E126" s="59">
        <v>16546</v>
      </c>
      <c r="F126" s="59">
        <v>103022</v>
      </c>
      <c r="G126" s="59">
        <v>62</v>
      </c>
      <c r="H126" s="59">
        <v>10732</v>
      </c>
      <c r="I126" s="59">
        <v>16559</v>
      </c>
      <c r="J126" s="59">
        <v>113</v>
      </c>
      <c r="K126" s="59">
        <v>14274</v>
      </c>
      <c r="L126" s="59">
        <v>42547</v>
      </c>
      <c r="M126" s="59">
        <v>74</v>
      </c>
      <c r="N126" s="59">
        <v>15197</v>
      </c>
      <c r="O126" s="59">
        <v>21451</v>
      </c>
      <c r="P126" s="59">
        <v>117</v>
      </c>
      <c r="Q126" s="59">
        <v>23472</v>
      </c>
      <c r="R126" s="59">
        <v>13056</v>
      </c>
      <c r="S126" s="59">
        <v>207</v>
      </c>
      <c r="T126" s="59">
        <v>30515</v>
      </c>
      <c r="U126" s="59">
        <v>9409</v>
      </c>
      <c r="V126" s="59">
        <v>298</v>
      </c>
    </row>
    <row r="127" spans="2:22" x14ac:dyDescent="0.25">
      <c r="B127" s="68"/>
      <c r="C127" s="68">
        <v>1983</v>
      </c>
      <c r="D127" s="68"/>
      <c r="E127" s="59">
        <v>15556</v>
      </c>
      <c r="F127" s="59">
        <v>101035</v>
      </c>
      <c r="G127" s="59" t="s">
        <v>125</v>
      </c>
      <c r="H127" s="59">
        <v>10239</v>
      </c>
      <c r="I127" s="59">
        <v>16568</v>
      </c>
      <c r="J127" s="59" t="s">
        <v>125</v>
      </c>
      <c r="K127" s="59">
        <v>13357</v>
      </c>
      <c r="L127" s="59">
        <v>42007</v>
      </c>
      <c r="M127" s="59" t="s">
        <v>125</v>
      </c>
      <c r="N127" s="59">
        <v>14486</v>
      </c>
      <c r="O127" s="59">
        <v>20452</v>
      </c>
      <c r="P127" s="59" t="s">
        <v>125</v>
      </c>
      <c r="Q127" s="59">
        <v>21914</v>
      </c>
      <c r="R127" s="59">
        <v>12577</v>
      </c>
      <c r="S127" s="59" t="s">
        <v>125</v>
      </c>
      <c r="T127" s="59">
        <v>28532</v>
      </c>
      <c r="U127" s="59">
        <v>9430</v>
      </c>
      <c r="V127" s="59" t="s">
        <v>125</v>
      </c>
    </row>
    <row r="128" spans="2:22" x14ac:dyDescent="0.25">
      <c r="B128" s="68"/>
      <c r="C128" s="68">
        <v>1982</v>
      </c>
      <c r="D128" s="68"/>
      <c r="E128" s="59">
        <v>14767</v>
      </c>
      <c r="F128" s="59">
        <v>99488</v>
      </c>
      <c r="G128" s="59">
        <v>57</v>
      </c>
      <c r="H128" s="59">
        <v>9719</v>
      </c>
      <c r="I128" s="59">
        <v>17132</v>
      </c>
      <c r="J128" s="59">
        <v>95</v>
      </c>
      <c r="K128" s="59">
        <v>12854</v>
      </c>
      <c r="L128" s="59">
        <v>41157</v>
      </c>
      <c r="M128" s="59">
        <v>70</v>
      </c>
      <c r="N128" s="59">
        <v>13799</v>
      </c>
      <c r="O128" s="59">
        <v>19967</v>
      </c>
      <c r="P128" s="59">
        <v>114</v>
      </c>
      <c r="Q128" s="59">
        <v>20760</v>
      </c>
      <c r="R128" s="59">
        <v>12103</v>
      </c>
      <c r="S128" s="59">
        <v>195</v>
      </c>
      <c r="T128" s="59">
        <v>27040</v>
      </c>
      <c r="U128" s="59">
        <v>9127</v>
      </c>
      <c r="V128" s="59">
        <v>286</v>
      </c>
    </row>
    <row r="129" spans="1:22" x14ac:dyDescent="0.25">
      <c r="B129" s="68"/>
      <c r="C129" s="68">
        <v>1981</v>
      </c>
      <c r="D129" s="68"/>
      <c r="E129" s="59">
        <v>14027</v>
      </c>
      <c r="F129" s="59">
        <v>99510</v>
      </c>
      <c r="G129" s="59">
        <v>53</v>
      </c>
      <c r="H129" s="59">
        <v>9737</v>
      </c>
      <c r="I129" s="59">
        <v>18298</v>
      </c>
      <c r="J129" s="59">
        <v>105</v>
      </c>
      <c r="K129" s="59">
        <v>12355</v>
      </c>
      <c r="L129" s="59">
        <v>42080</v>
      </c>
      <c r="M129" s="59">
        <v>64</v>
      </c>
      <c r="N129" s="59">
        <v>13424</v>
      </c>
      <c r="O129" s="59">
        <v>19102</v>
      </c>
      <c r="P129" s="59">
        <v>112</v>
      </c>
      <c r="Q129" s="59">
        <v>19389</v>
      </c>
      <c r="R129" s="59">
        <v>11450</v>
      </c>
      <c r="S129" s="59">
        <v>185</v>
      </c>
      <c r="T129" s="59">
        <v>25564</v>
      </c>
      <c r="U129" s="59">
        <v>8582</v>
      </c>
      <c r="V129" s="59">
        <v>280</v>
      </c>
    </row>
    <row r="130" spans="1:22" x14ac:dyDescent="0.25">
      <c r="B130" s="68"/>
      <c r="C130" s="68">
        <v>1980</v>
      </c>
      <c r="D130" s="68"/>
      <c r="E130" s="59">
        <v>13040</v>
      </c>
      <c r="F130" s="59">
        <v>98358</v>
      </c>
      <c r="G130" s="59">
        <v>49</v>
      </c>
      <c r="H130" s="59">
        <v>9743</v>
      </c>
      <c r="I130" s="59">
        <v>18925</v>
      </c>
      <c r="J130" s="59">
        <v>86</v>
      </c>
      <c r="K130" s="59">
        <v>11524</v>
      </c>
      <c r="L130" s="59">
        <v>41600</v>
      </c>
      <c r="M130" s="59">
        <v>58</v>
      </c>
      <c r="N130" s="59">
        <v>12677</v>
      </c>
      <c r="O130" s="59">
        <v>18888</v>
      </c>
      <c r="P130" s="59">
        <v>106</v>
      </c>
      <c r="Q130" s="59">
        <v>18434</v>
      </c>
      <c r="R130" s="59">
        <v>11067</v>
      </c>
      <c r="S130" s="59">
        <v>183</v>
      </c>
      <c r="T130" s="59">
        <v>23466</v>
      </c>
      <c r="U130" s="59">
        <v>7876</v>
      </c>
      <c r="V130" s="59">
        <v>267</v>
      </c>
    </row>
    <row r="131" spans="1:22" x14ac:dyDescent="0.25">
      <c r="B131" s="68"/>
      <c r="C131" s="68">
        <v>1979</v>
      </c>
      <c r="D131" s="68"/>
      <c r="E131" s="59">
        <v>12155</v>
      </c>
      <c r="F131" s="59">
        <v>97544</v>
      </c>
      <c r="G131" s="59">
        <v>47</v>
      </c>
      <c r="H131" s="59">
        <v>8827</v>
      </c>
      <c r="I131" s="59">
        <v>19504</v>
      </c>
      <c r="J131" s="59">
        <v>80</v>
      </c>
      <c r="K131" s="59">
        <v>10431</v>
      </c>
      <c r="L131" s="59">
        <v>40458</v>
      </c>
      <c r="M131" s="59">
        <v>54</v>
      </c>
      <c r="N131" s="59">
        <v>11574</v>
      </c>
      <c r="O131" s="59">
        <v>18835</v>
      </c>
      <c r="P131" s="59">
        <v>98</v>
      </c>
      <c r="Q131" s="59">
        <v>16758</v>
      </c>
      <c r="R131" s="59">
        <v>10807</v>
      </c>
      <c r="S131" s="59">
        <v>172</v>
      </c>
      <c r="T131" s="59">
        <v>22085</v>
      </c>
      <c r="U131" s="59">
        <v>7940</v>
      </c>
      <c r="V131" s="59">
        <v>266</v>
      </c>
    </row>
    <row r="132" spans="1:22" x14ac:dyDescent="0.25">
      <c r="B132" s="68"/>
      <c r="C132" s="68">
        <v>1978</v>
      </c>
      <c r="D132" s="68"/>
      <c r="E132" s="59">
        <v>11135</v>
      </c>
      <c r="F132" s="59">
        <v>94002</v>
      </c>
      <c r="G132" s="59">
        <v>44</v>
      </c>
      <c r="H132" s="59">
        <v>8135</v>
      </c>
      <c r="I132" s="59">
        <v>19516</v>
      </c>
      <c r="J132" s="59">
        <v>83</v>
      </c>
      <c r="K132" s="59">
        <v>10020</v>
      </c>
      <c r="L132" s="59">
        <v>38915</v>
      </c>
      <c r="M132" s="59">
        <v>53</v>
      </c>
      <c r="N132" s="59">
        <v>10504</v>
      </c>
      <c r="O132" s="59">
        <v>18022</v>
      </c>
      <c r="P132" s="59">
        <v>91</v>
      </c>
      <c r="Q132" s="59">
        <v>15463</v>
      </c>
      <c r="R132" s="59">
        <v>10171</v>
      </c>
      <c r="S132" s="59">
        <v>168</v>
      </c>
      <c r="T132" s="59">
        <v>20531</v>
      </c>
      <c r="U132" s="59">
        <v>7376</v>
      </c>
      <c r="V132" s="59">
        <v>265</v>
      </c>
    </row>
    <row r="133" spans="1:22" x14ac:dyDescent="0.25">
      <c r="B133" s="68"/>
      <c r="C133" s="68">
        <v>1977</v>
      </c>
      <c r="D133" s="68"/>
      <c r="E133" s="59">
        <v>10191</v>
      </c>
      <c r="F133" s="59">
        <v>91254</v>
      </c>
      <c r="G133" s="59">
        <v>37</v>
      </c>
      <c r="H133" s="59">
        <v>7415</v>
      </c>
      <c r="I133" s="59">
        <v>20492</v>
      </c>
      <c r="J133" s="59">
        <v>65</v>
      </c>
      <c r="K133" s="59">
        <v>9173</v>
      </c>
      <c r="L133" s="59">
        <v>37521</v>
      </c>
      <c r="M133" s="59">
        <v>44</v>
      </c>
      <c r="N133" s="59">
        <v>9771</v>
      </c>
      <c r="O133" s="59">
        <v>16968</v>
      </c>
      <c r="P133" s="59">
        <v>82</v>
      </c>
      <c r="Q133" s="59">
        <v>14462</v>
      </c>
      <c r="R133" s="59">
        <v>9534</v>
      </c>
      <c r="S133" s="59">
        <v>144</v>
      </c>
      <c r="T133" s="59">
        <v>19337</v>
      </c>
      <c r="U133" s="59">
        <v>6739</v>
      </c>
      <c r="V133" s="59">
        <v>235</v>
      </c>
    </row>
    <row r="134" spans="1:22" x14ac:dyDescent="0.25">
      <c r="B134" s="68"/>
      <c r="C134" s="68">
        <v>1976</v>
      </c>
      <c r="D134" s="68"/>
      <c r="E134" s="59">
        <v>9469</v>
      </c>
      <c r="F134" s="59">
        <v>89099</v>
      </c>
      <c r="G134" s="59">
        <v>35</v>
      </c>
      <c r="H134" s="59">
        <v>7018</v>
      </c>
      <c r="I134" s="59">
        <v>20625</v>
      </c>
      <c r="J134" s="59">
        <v>62</v>
      </c>
      <c r="K134" s="59">
        <v>8559</v>
      </c>
      <c r="L134" s="59">
        <v>36523</v>
      </c>
      <c r="M134" s="59">
        <v>41</v>
      </c>
      <c r="N134" s="59">
        <v>8958</v>
      </c>
      <c r="O134" s="59">
        <v>16127</v>
      </c>
      <c r="P134" s="59">
        <v>82</v>
      </c>
      <c r="Q134" s="59">
        <v>13279</v>
      </c>
      <c r="R134" s="59">
        <v>9325</v>
      </c>
      <c r="S134" s="59">
        <v>127</v>
      </c>
      <c r="T134" s="59">
        <v>18153</v>
      </c>
      <c r="U134" s="59">
        <v>6498</v>
      </c>
      <c r="V134" s="59">
        <v>230</v>
      </c>
    </row>
    <row r="135" spans="1:22" x14ac:dyDescent="0.25">
      <c r="B135" s="68"/>
      <c r="C135" s="68">
        <v>1975</v>
      </c>
      <c r="D135" s="68"/>
      <c r="E135" s="59">
        <v>8815</v>
      </c>
      <c r="F135" s="59">
        <v>86894</v>
      </c>
      <c r="G135" s="59">
        <v>33</v>
      </c>
      <c r="H135" s="59">
        <v>6438</v>
      </c>
      <c r="I135" s="59">
        <v>20696</v>
      </c>
      <c r="J135" s="59">
        <v>57</v>
      </c>
      <c r="K135" s="59">
        <v>8005</v>
      </c>
      <c r="L135" s="59">
        <v>35799</v>
      </c>
      <c r="M135" s="59">
        <v>41</v>
      </c>
      <c r="N135" s="59">
        <v>8525</v>
      </c>
      <c r="O135" s="59">
        <v>15423</v>
      </c>
      <c r="P135" s="59">
        <v>75</v>
      </c>
      <c r="Q135" s="59">
        <v>12597</v>
      </c>
      <c r="R135" s="59">
        <v>8955</v>
      </c>
      <c r="S135" s="59">
        <v>129</v>
      </c>
      <c r="T135" s="59">
        <v>16920</v>
      </c>
      <c r="U135" s="59">
        <v>6021</v>
      </c>
      <c r="V135" s="59">
        <v>217</v>
      </c>
    </row>
    <row r="136" spans="1:22" x14ac:dyDescent="0.25">
      <c r="A136" s="68"/>
      <c r="B136" s="68"/>
      <c r="C136" s="68"/>
      <c r="D136" s="68"/>
    </row>
    <row r="137" spans="1:22" x14ac:dyDescent="0.25">
      <c r="B137" s="60" t="s">
        <v>32</v>
      </c>
    </row>
    <row r="138" spans="1:22" x14ac:dyDescent="0.25">
      <c r="C138" s="60">
        <v>2015</v>
      </c>
      <c r="E138" s="59">
        <v>60652</v>
      </c>
      <c r="F138" s="59">
        <v>68610</v>
      </c>
      <c r="G138" s="59">
        <v>343</v>
      </c>
      <c r="H138" s="59">
        <v>31336</v>
      </c>
      <c r="I138" s="59">
        <v>6755</v>
      </c>
      <c r="J138" s="59">
        <v>676</v>
      </c>
      <c r="K138" s="59">
        <v>43711</v>
      </c>
      <c r="L138" s="59">
        <v>19807</v>
      </c>
      <c r="M138" s="59">
        <v>427</v>
      </c>
      <c r="N138" s="59">
        <v>47900</v>
      </c>
      <c r="O138" s="59">
        <v>18905</v>
      </c>
      <c r="P138" s="59">
        <v>410</v>
      </c>
      <c r="Q138" s="59">
        <v>82495</v>
      </c>
      <c r="R138" s="59">
        <v>14884</v>
      </c>
      <c r="S138" s="59">
        <v>909</v>
      </c>
      <c r="T138" s="59">
        <v>115094</v>
      </c>
      <c r="U138" s="59">
        <v>8257</v>
      </c>
      <c r="V138" s="59">
        <v>1545</v>
      </c>
    </row>
    <row r="139" spans="1:22" x14ac:dyDescent="0.25">
      <c r="B139" s="69"/>
      <c r="C139" s="70">
        <v>2014</v>
      </c>
      <c r="D139" s="70"/>
      <c r="E139" s="71">
        <v>58387</v>
      </c>
      <c r="F139" s="71">
        <v>67466</v>
      </c>
      <c r="G139" s="71">
        <v>328</v>
      </c>
      <c r="H139" s="71">
        <v>30342</v>
      </c>
      <c r="I139" s="71">
        <v>6858</v>
      </c>
      <c r="J139" s="71">
        <v>705</v>
      </c>
      <c r="K139" s="71">
        <v>41492</v>
      </c>
      <c r="L139" s="71">
        <v>19815</v>
      </c>
      <c r="M139" s="71">
        <v>345</v>
      </c>
      <c r="N139" s="71">
        <v>48405</v>
      </c>
      <c r="O139" s="71">
        <v>18518</v>
      </c>
      <c r="P139" s="71">
        <v>508</v>
      </c>
      <c r="Q139" s="71">
        <v>78348</v>
      </c>
      <c r="R139" s="71">
        <v>14409</v>
      </c>
      <c r="S139" s="71">
        <v>802</v>
      </c>
      <c r="T139" s="71">
        <v>112351</v>
      </c>
      <c r="U139" s="71">
        <v>7864</v>
      </c>
      <c r="V139" s="71">
        <v>1544</v>
      </c>
    </row>
    <row r="140" spans="1:22" x14ac:dyDescent="0.25">
      <c r="B140" s="72"/>
      <c r="C140" s="60">
        <v>2013</v>
      </c>
      <c r="E140" s="59">
        <v>56215</v>
      </c>
      <c r="F140" s="59">
        <v>67148</v>
      </c>
      <c r="G140" s="59">
        <v>321</v>
      </c>
      <c r="H140" s="59">
        <v>28253</v>
      </c>
      <c r="I140" s="59">
        <v>6773</v>
      </c>
      <c r="J140" s="59">
        <v>612</v>
      </c>
      <c r="K140" s="59">
        <v>39191</v>
      </c>
      <c r="L140" s="59">
        <v>19796</v>
      </c>
      <c r="M140" s="59">
        <v>267</v>
      </c>
      <c r="N140" s="59">
        <v>45403</v>
      </c>
      <c r="O140" s="59">
        <v>18729</v>
      </c>
      <c r="P140" s="59">
        <v>410</v>
      </c>
      <c r="Q140" s="59">
        <v>74018</v>
      </c>
      <c r="R140" s="59">
        <v>14113</v>
      </c>
      <c r="S140" s="59">
        <v>779</v>
      </c>
      <c r="T140" s="59">
        <v>117959</v>
      </c>
      <c r="U140" s="59">
        <v>7735</v>
      </c>
      <c r="V140" s="59">
        <v>1739</v>
      </c>
    </row>
    <row r="141" spans="1:22" x14ac:dyDescent="0.25">
      <c r="C141" s="60">
        <v>2012</v>
      </c>
      <c r="E141" s="59">
        <v>55802</v>
      </c>
      <c r="F141" s="59">
        <v>66906</v>
      </c>
      <c r="G141" s="59">
        <v>337</v>
      </c>
      <c r="H141" s="59">
        <v>25725</v>
      </c>
      <c r="I141" s="59">
        <v>6809</v>
      </c>
      <c r="J141" s="59">
        <v>473</v>
      </c>
      <c r="K141" s="59">
        <v>40070</v>
      </c>
      <c r="L141" s="59">
        <v>19390</v>
      </c>
      <c r="M141" s="59">
        <v>423</v>
      </c>
      <c r="N141" s="59">
        <v>45049</v>
      </c>
      <c r="O141" s="59">
        <v>18825</v>
      </c>
      <c r="P141" s="59">
        <v>460</v>
      </c>
      <c r="Q141" s="59">
        <v>74594</v>
      </c>
      <c r="R141" s="59">
        <v>14268</v>
      </c>
      <c r="S141" s="59">
        <v>799</v>
      </c>
      <c r="T141" s="59">
        <v>114150</v>
      </c>
      <c r="U141" s="59">
        <v>7612</v>
      </c>
      <c r="V141" s="59">
        <v>1718</v>
      </c>
    </row>
    <row r="142" spans="1:22" x14ac:dyDescent="0.25">
      <c r="C142" s="60">
        <v>2011</v>
      </c>
      <c r="E142" s="59">
        <v>55013</v>
      </c>
      <c r="F142" s="59">
        <v>66151</v>
      </c>
      <c r="G142" s="59">
        <v>323</v>
      </c>
      <c r="H142" s="59">
        <v>25819</v>
      </c>
      <c r="I142" s="59">
        <v>6917</v>
      </c>
      <c r="J142" s="59">
        <v>424</v>
      </c>
      <c r="K142" s="59">
        <v>40247</v>
      </c>
      <c r="L142" s="59">
        <v>19524</v>
      </c>
      <c r="M142" s="59">
        <v>472</v>
      </c>
      <c r="N142" s="59">
        <v>44155</v>
      </c>
      <c r="O142" s="59">
        <v>18279</v>
      </c>
      <c r="P142" s="59">
        <v>386</v>
      </c>
      <c r="Q142" s="59">
        <v>73630</v>
      </c>
      <c r="R142" s="59">
        <v>13978</v>
      </c>
      <c r="S142" s="59">
        <v>689</v>
      </c>
      <c r="T142" s="59">
        <v>112515</v>
      </c>
      <c r="U142" s="59">
        <v>7451</v>
      </c>
      <c r="V142" s="59">
        <v>1741</v>
      </c>
    </row>
    <row r="143" spans="1:22" x14ac:dyDescent="0.25">
      <c r="C143" s="60">
        <v>2010</v>
      </c>
      <c r="E143" s="59">
        <v>52645.9</v>
      </c>
      <c r="F143" s="59">
        <v>65828.22</v>
      </c>
      <c r="G143" s="59">
        <v>294.70800000000003</v>
      </c>
      <c r="H143" s="59">
        <v>25311.14</v>
      </c>
      <c r="I143" s="59">
        <v>6895.97</v>
      </c>
      <c r="J143" s="59">
        <v>624.21400000000006</v>
      </c>
      <c r="K143" s="59">
        <v>37683.78</v>
      </c>
      <c r="L143" s="59">
        <v>19685.400000000001</v>
      </c>
      <c r="M143" s="59">
        <v>371.99799999999999</v>
      </c>
      <c r="N143" s="59">
        <v>42478.86</v>
      </c>
      <c r="O143" s="59">
        <v>18019.43</v>
      </c>
      <c r="P143" s="59">
        <v>343.50599999999997</v>
      </c>
      <c r="Q143" s="59">
        <v>72241</v>
      </c>
      <c r="R143" s="59">
        <v>13844.67</v>
      </c>
      <c r="S143" s="59">
        <v>740.64499999999998</v>
      </c>
      <c r="T143" s="59">
        <v>106142.47</v>
      </c>
      <c r="U143" s="59">
        <v>7382.74</v>
      </c>
      <c r="V143" s="59">
        <v>1453.09</v>
      </c>
    </row>
    <row r="144" spans="1:22" x14ac:dyDescent="0.25">
      <c r="C144" s="60">
        <v>2009</v>
      </c>
      <c r="E144" s="59">
        <v>51287</v>
      </c>
      <c r="F144" s="59">
        <v>67464</v>
      </c>
      <c r="G144" s="59">
        <v>292</v>
      </c>
      <c r="H144" s="59">
        <v>23353</v>
      </c>
      <c r="I144" s="59">
        <v>7426</v>
      </c>
      <c r="J144" s="59">
        <v>408</v>
      </c>
      <c r="K144" s="59">
        <v>36418</v>
      </c>
      <c r="L144" s="59">
        <v>20855</v>
      </c>
      <c r="M144" s="59">
        <v>306</v>
      </c>
      <c r="N144" s="59">
        <v>42884</v>
      </c>
      <c r="O144" s="59">
        <v>18273</v>
      </c>
      <c r="P144" s="59">
        <v>402</v>
      </c>
      <c r="Q144" s="59">
        <v>71286</v>
      </c>
      <c r="R144" s="59">
        <v>13740</v>
      </c>
      <c r="S144" s="59">
        <v>770</v>
      </c>
      <c r="T144" s="59">
        <v>106571</v>
      </c>
      <c r="U144" s="59">
        <v>7168</v>
      </c>
      <c r="V144" s="59">
        <v>1558</v>
      </c>
    </row>
    <row r="145" spans="2:22" x14ac:dyDescent="0.25">
      <c r="C145" s="60">
        <v>2008</v>
      </c>
      <c r="D145" s="68"/>
      <c r="E145" s="59">
        <v>52672</v>
      </c>
      <c r="F145" s="59">
        <v>68816</v>
      </c>
      <c r="G145" s="59">
        <v>295</v>
      </c>
      <c r="H145" s="59">
        <v>25386</v>
      </c>
      <c r="I145" s="59">
        <v>8113</v>
      </c>
      <c r="J145" s="59">
        <v>477</v>
      </c>
      <c r="K145" s="59">
        <v>37852</v>
      </c>
      <c r="L145" s="59">
        <v>20899</v>
      </c>
      <c r="M145" s="59">
        <v>333</v>
      </c>
      <c r="N145" s="59">
        <v>43463</v>
      </c>
      <c r="O145" s="59">
        <v>18849</v>
      </c>
      <c r="P145" s="59">
        <v>374</v>
      </c>
      <c r="Q145" s="59">
        <v>75053</v>
      </c>
      <c r="R145" s="59">
        <v>13596</v>
      </c>
      <c r="S145" s="59">
        <v>835</v>
      </c>
      <c r="T145" s="59">
        <v>107099</v>
      </c>
      <c r="U145" s="59">
        <v>7356</v>
      </c>
      <c r="V145" s="59">
        <v>1491</v>
      </c>
    </row>
    <row r="146" spans="2:22" x14ac:dyDescent="0.25">
      <c r="B146" s="70"/>
      <c r="C146" s="70">
        <v>2007</v>
      </c>
      <c r="D146" s="70"/>
      <c r="E146" s="59">
        <v>51781</v>
      </c>
      <c r="F146" s="59">
        <v>69099</v>
      </c>
      <c r="G146" s="59">
        <v>285</v>
      </c>
      <c r="H146" s="59">
        <v>25886</v>
      </c>
      <c r="I146" s="59">
        <v>8170</v>
      </c>
      <c r="J146" s="59">
        <v>453</v>
      </c>
      <c r="K146" s="59">
        <v>38214</v>
      </c>
      <c r="L146" s="59">
        <v>21129</v>
      </c>
      <c r="M146" s="59">
        <v>350</v>
      </c>
      <c r="N146" s="59">
        <v>42903</v>
      </c>
      <c r="O146" s="59">
        <v>18995</v>
      </c>
      <c r="P146" s="59">
        <v>332</v>
      </c>
      <c r="Q146" s="59">
        <v>73477</v>
      </c>
      <c r="R146" s="59">
        <v>13577</v>
      </c>
      <c r="S146" s="59">
        <v>790</v>
      </c>
      <c r="T146" s="59">
        <v>103293</v>
      </c>
      <c r="U146" s="59">
        <v>7227</v>
      </c>
      <c r="V146" s="59">
        <v>1514</v>
      </c>
    </row>
    <row r="147" spans="2:22" x14ac:dyDescent="0.25">
      <c r="B147" s="70"/>
      <c r="C147" s="70">
        <v>2006</v>
      </c>
      <c r="D147" s="70"/>
      <c r="E147" s="59">
        <v>51013</v>
      </c>
      <c r="F147" s="59">
        <v>68752</v>
      </c>
      <c r="G147" s="59">
        <v>305</v>
      </c>
      <c r="H147" s="59">
        <v>24579</v>
      </c>
      <c r="I147" s="59">
        <v>8932</v>
      </c>
      <c r="J147" s="59">
        <v>324</v>
      </c>
      <c r="K147" s="59">
        <v>38833</v>
      </c>
      <c r="L147" s="59">
        <v>21090</v>
      </c>
      <c r="M147" s="59">
        <v>449</v>
      </c>
      <c r="N147" s="59">
        <v>42684</v>
      </c>
      <c r="O147" s="59">
        <v>18340</v>
      </c>
      <c r="P147" s="59">
        <v>403</v>
      </c>
      <c r="Q147" s="59">
        <v>71735</v>
      </c>
      <c r="R147" s="59">
        <v>13326</v>
      </c>
      <c r="S147" s="59">
        <v>831</v>
      </c>
      <c r="T147" s="59">
        <v>103340</v>
      </c>
      <c r="U147" s="59">
        <v>7063</v>
      </c>
      <c r="V147" s="59">
        <v>1555</v>
      </c>
    </row>
    <row r="148" spans="2:22" x14ac:dyDescent="0.25">
      <c r="B148" s="70"/>
      <c r="C148" s="70">
        <v>2005</v>
      </c>
      <c r="D148" s="70"/>
      <c r="E148" s="59">
        <v>49611</v>
      </c>
      <c r="F148" s="59">
        <v>67874</v>
      </c>
      <c r="G148" s="59">
        <v>309</v>
      </c>
      <c r="H148" s="59">
        <v>23556</v>
      </c>
      <c r="I148" s="59">
        <v>8582</v>
      </c>
      <c r="J148" s="59">
        <v>285</v>
      </c>
      <c r="K148" s="59">
        <v>36753</v>
      </c>
      <c r="L148" s="59">
        <v>20914</v>
      </c>
      <c r="M148" s="59">
        <v>355</v>
      </c>
      <c r="N148" s="59">
        <v>42206</v>
      </c>
      <c r="O148" s="59">
        <v>18583</v>
      </c>
      <c r="P148" s="59">
        <v>444</v>
      </c>
      <c r="Q148" s="59">
        <v>69852</v>
      </c>
      <c r="R148" s="59">
        <v>12900</v>
      </c>
      <c r="S148" s="59">
        <v>857</v>
      </c>
      <c r="T148" s="59">
        <v>103144</v>
      </c>
      <c r="U148" s="59">
        <v>6893</v>
      </c>
      <c r="V148" s="59">
        <v>1747</v>
      </c>
    </row>
    <row r="149" spans="2:22" x14ac:dyDescent="0.25">
      <c r="B149" s="68"/>
      <c r="C149" s="68">
        <v>2004</v>
      </c>
      <c r="D149" s="68"/>
      <c r="E149" s="59">
        <v>47388.65</v>
      </c>
      <c r="F149" s="59">
        <v>66714.45</v>
      </c>
      <c r="G149" s="59">
        <v>282.46100000000001</v>
      </c>
      <c r="H149" s="59">
        <v>22595.78</v>
      </c>
      <c r="I149" s="59">
        <v>8591.92</v>
      </c>
      <c r="J149" s="59">
        <v>374.37900000000002</v>
      </c>
      <c r="K149" s="59">
        <v>35362.32</v>
      </c>
      <c r="L149" s="59">
        <v>20761.23</v>
      </c>
      <c r="M149" s="59">
        <v>344.471</v>
      </c>
      <c r="N149" s="59">
        <v>40617</v>
      </c>
      <c r="O149" s="59">
        <v>18005.12</v>
      </c>
      <c r="P149" s="59">
        <v>351.16300000000001</v>
      </c>
      <c r="Q149" s="59">
        <v>65582.61</v>
      </c>
      <c r="R149" s="59">
        <v>12582.17</v>
      </c>
      <c r="S149" s="59">
        <v>708.56100000000004</v>
      </c>
      <c r="T149" s="59">
        <v>99898.87</v>
      </c>
      <c r="U149" s="59">
        <v>6774.01</v>
      </c>
      <c r="V149" s="59">
        <v>1719.15</v>
      </c>
    </row>
    <row r="150" spans="2:22" x14ac:dyDescent="0.25">
      <c r="B150" s="68"/>
      <c r="C150" s="68">
        <v>2003</v>
      </c>
      <c r="D150" s="68"/>
      <c r="E150" s="59">
        <v>46114</v>
      </c>
      <c r="F150" s="59">
        <v>66199</v>
      </c>
      <c r="G150" s="59">
        <v>266</v>
      </c>
      <c r="H150" s="59">
        <v>21791</v>
      </c>
      <c r="I150" s="59">
        <v>8500</v>
      </c>
      <c r="J150" s="59">
        <v>251</v>
      </c>
      <c r="K150" s="59">
        <v>34224</v>
      </c>
      <c r="L150" s="59">
        <v>20238</v>
      </c>
      <c r="M150" s="59">
        <v>276</v>
      </c>
      <c r="N150" s="59">
        <v>39594</v>
      </c>
      <c r="O150" s="59">
        <v>18060</v>
      </c>
      <c r="P150" s="59">
        <v>375</v>
      </c>
      <c r="Q150" s="59">
        <v>65264</v>
      </c>
      <c r="R150" s="59">
        <v>12665</v>
      </c>
      <c r="S150" s="59">
        <v>800</v>
      </c>
      <c r="T150" s="59">
        <v>94017</v>
      </c>
      <c r="U150" s="59">
        <v>6734</v>
      </c>
      <c r="V150" s="59">
        <v>1418</v>
      </c>
    </row>
    <row r="151" spans="2:22" x14ac:dyDescent="0.25">
      <c r="B151" s="68"/>
      <c r="C151" s="68">
        <v>2002</v>
      </c>
      <c r="D151" s="68"/>
      <c r="E151" s="59">
        <v>45793</v>
      </c>
      <c r="F151" s="59">
        <v>66202</v>
      </c>
      <c r="G151" s="59">
        <v>273</v>
      </c>
      <c r="H151" s="59">
        <v>22539</v>
      </c>
      <c r="I151" s="59">
        <v>8841</v>
      </c>
      <c r="J151" s="59">
        <v>416</v>
      </c>
      <c r="K151" s="59">
        <v>33920</v>
      </c>
      <c r="L151" s="59">
        <v>20156</v>
      </c>
      <c r="M151" s="59">
        <v>321</v>
      </c>
      <c r="N151" s="59">
        <v>39605</v>
      </c>
      <c r="O151" s="59">
        <v>18068</v>
      </c>
      <c r="P151" s="59">
        <v>414</v>
      </c>
      <c r="Q151" s="59">
        <v>65439</v>
      </c>
      <c r="R151" s="59">
        <v>12512</v>
      </c>
      <c r="S151" s="59">
        <v>787</v>
      </c>
      <c r="T151" s="59">
        <v>92733</v>
      </c>
      <c r="U151" s="59">
        <v>6623</v>
      </c>
      <c r="V151" s="59">
        <v>1390</v>
      </c>
    </row>
    <row r="152" spans="2:22" x14ac:dyDescent="0.25">
      <c r="B152" s="68"/>
      <c r="C152" s="68">
        <v>2001</v>
      </c>
      <c r="D152" s="68"/>
      <c r="E152" s="59">
        <v>45071</v>
      </c>
      <c r="F152" s="59">
        <v>66216</v>
      </c>
      <c r="G152" s="59">
        <v>279</v>
      </c>
      <c r="H152" s="59">
        <v>22006</v>
      </c>
      <c r="I152" s="59">
        <v>8833</v>
      </c>
      <c r="J152" s="59">
        <v>400</v>
      </c>
      <c r="K152" s="59">
        <v>33545</v>
      </c>
      <c r="L152" s="59">
        <v>20465</v>
      </c>
      <c r="M152" s="59">
        <v>319</v>
      </c>
      <c r="N152" s="59">
        <v>38501</v>
      </c>
      <c r="O152" s="59">
        <v>17957</v>
      </c>
      <c r="P152" s="59">
        <v>344</v>
      </c>
      <c r="Q152" s="59">
        <v>65046</v>
      </c>
      <c r="R152" s="59">
        <v>12396</v>
      </c>
      <c r="S152" s="59">
        <v>838</v>
      </c>
      <c r="T152" s="59">
        <v>92304</v>
      </c>
      <c r="U152" s="59">
        <v>6562</v>
      </c>
      <c r="V152" s="59">
        <v>1577</v>
      </c>
    </row>
    <row r="153" spans="2:22" x14ac:dyDescent="0.25">
      <c r="B153" s="68"/>
      <c r="C153" s="68">
        <v>2000</v>
      </c>
      <c r="D153" s="68"/>
      <c r="E153" s="59">
        <v>44181</v>
      </c>
      <c r="F153" s="59">
        <v>66222</v>
      </c>
      <c r="G153" s="59">
        <v>282</v>
      </c>
      <c r="H153" s="59">
        <v>21561</v>
      </c>
      <c r="I153" s="59">
        <v>8859</v>
      </c>
      <c r="J153" s="59">
        <v>431</v>
      </c>
      <c r="K153" s="59">
        <v>32528</v>
      </c>
      <c r="L153" s="59">
        <v>20553</v>
      </c>
      <c r="M153" s="59">
        <v>253</v>
      </c>
      <c r="N153" s="59">
        <v>38476</v>
      </c>
      <c r="O153" s="59">
        <v>18179</v>
      </c>
      <c r="P153" s="59">
        <v>398</v>
      </c>
      <c r="Q153" s="59">
        <v>64831</v>
      </c>
      <c r="R153" s="59">
        <v>12271</v>
      </c>
      <c r="S153" s="59">
        <v>880</v>
      </c>
      <c r="T153" s="59">
        <v>89812</v>
      </c>
      <c r="U153" s="59">
        <v>6359</v>
      </c>
      <c r="V153" s="59">
        <v>1617</v>
      </c>
    </row>
    <row r="154" spans="2:22" x14ac:dyDescent="0.25">
      <c r="B154" s="68"/>
      <c r="C154" s="68">
        <v>1999</v>
      </c>
      <c r="D154" s="68"/>
      <c r="E154" s="59">
        <v>41621.81</v>
      </c>
      <c r="F154" s="59">
        <v>65133.53</v>
      </c>
      <c r="G154" s="59">
        <v>341.154</v>
      </c>
      <c r="H154" s="59">
        <v>19278.990000000002</v>
      </c>
      <c r="I154" s="59">
        <v>8548.51</v>
      </c>
      <c r="J154" s="59">
        <v>299.72800000000001</v>
      </c>
      <c r="K154" s="59">
        <v>31288.74</v>
      </c>
      <c r="L154" s="59">
        <v>20578.5</v>
      </c>
      <c r="M154" s="59">
        <v>319.52999999999997</v>
      </c>
      <c r="N154" s="59">
        <v>36757.15</v>
      </c>
      <c r="O154" s="59">
        <v>17830.63</v>
      </c>
      <c r="P154" s="59">
        <v>537.70000000000005</v>
      </c>
      <c r="Q154" s="59">
        <v>59672.18</v>
      </c>
      <c r="R154" s="59">
        <v>11868.83</v>
      </c>
      <c r="S154" s="59">
        <v>983.26900000000001</v>
      </c>
      <c r="T154" s="59">
        <v>85404.5</v>
      </c>
      <c r="U154" s="59">
        <v>6307.06</v>
      </c>
      <c r="V154" s="59">
        <v>2016.3</v>
      </c>
    </row>
    <row r="155" spans="2:22" x14ac:dyDescent="0.25">
      <c r="B155" s="68"/>
      <c r="C155" s="68">
        <v>1998</v>
      </c>
      <c r="D155" s="68"/>
      <c r="E155" s="59">
        <v>39638</v>
      </c>
      <c r="F155" s="59">
        <v>64181</v>
      </c>
      <c r="G155" s="74">
        <v>341</v>
      </c>
      <c r="H155" s="59">
        <v>19632</v>
      </c>
      <c r="I155" s="59">
        <v>8430</v>
      </c>
      <c r="J155" s="74">
        <v>490</v>
      </c>
      <c r="K155" s="59">
        <v>29782</v>
      </c>
      <c r="L155" s="59">
        <v>20388</v>
      </c>
      <c r="M155" s="74">
        <v>359</v>
      </c>
      <c r="N155" s="59">
        <v>35277</v>
      </c>
      <c r="O155" s="59">
        <v>17407</v>
      </c>
      <c r="P155" s="74">
        <v>588</v>
      </c>
      <c r="Q155" s="59">
        <v>56620</v>
      </c>
      <c r="R155" s="59">
        <v>11874</v>
      </c>
      <c r="S155" s="59">
        <v>1001</v>
      </c>
      <c r="T155" s="59">
        <v>79734</v>
      </c>
      <c r="U155" s="59">
        <v>6083</v>
      </c>
      <c r="V155" s="59">
        <v>1716</v>
      </c>
    </row>
    <row r="156" spans="2:22" x14ac:dyDescent="0.25">
      <c r="B156" s="68"/>
      <c r="C156" s="68">
        <v>1997</v>
      </c>
      <c r="D156" s="68"/>
      <c r="E156" s="59">
        <v>37933</v>
      </c>
      <c r="F156" s="59">
        <v>63738</v>
      </c>
      <c r="G156" s="74">
        <v>347</v>
      </c>
      <c r="H156" s="59">
        <v>20071</v>
      </c>
      <c r="I156" s="59">
        <v>8670</v>
      </c>
      <c r="J156" s="74">
        <v>563</v>
      </c>
      <c r="K156" s="59">
        <v>29298</v>
      </c>
      <c r="L156" s="59">
        <v>20426</v>
      </c>
      <c r="M156" s="74">
        <v>402</v>
      </c>
      <c r="N156" s="59">
        <v>33691</v>
      </c>
      <c r="O156" s="59">
        <v>17423</v>
      </c>
      <c r="P156" s="74">
        <v>571</v>
      </c>
      <c r="Q156" s="59">
        <v>51678</v>
      </c>
      <c r="R156" s="59">
        <v>11340</v>
      </c>
      <c r="S156" s="74">
        <v>920</v>
      </c>
      <c r="T156" s="59">
        <v>80322</v>
      </c>
      <c r="U156" s="59">
        <v>5879</v>
      </c>
      <c r="V156" s="59">
        <v>2023</v>
      </c>
    </row>
    <row r="157" spans="2:22" x14ac:dyDescent="0.25">
      <c r="B157" s="68"/>
      <c r="C157" s="68">
        <v>1996</v>
      </c>
      <c r="D157" s="68"/>
      <c r="E157" s="59">
        <v>35821</v>
      </c>
      <c r="F157" s="59">
        <v>63532</v>
      </c>
      <c r="G157" s="59">
        <v>320</v>
      </c>
      <c r="H157" s="59">
        <v>18246</v>
      </c>
      <c r="I157" s="59">
        <v>8899</v>
      </c>
      <c r="J157" s="59">
        <v>514</v>
      </c>
      <c r="K157" s="59">
        <v>28591</v>
      </c>
      <c r="L157" s="59">
        <v>20329</v>
      </c>
      <c r="M157" s="59">
        <v>405</v>
      </c>
      <c r="N157" s="59">
        <v>32238</v>
      </c>
      <c r="O157" s="59">
        <v>17418</v>
      </c>
      <c r="P157" s="59">
        <v>534</v>
      </c>
      <c r="Q157" s="59">
        <v>48014</v>
      </c>
      <c r="R157" s="59">
        <v>11065</v>
      </c>
      <c r="S157" s="59">
        <v>800</v>
      </c>
      <c r="T157" s="59">
        <v>75481</v>
      </c>
      <c r="U157" s="59">
        <v>5821</v>
      </c>
      <c r="V157" s="59">
        <v>1871</v>
      </c>
    </row>
    <row r="158" spans="2:22" x14ac:dyDescent="0.25">
      <c r="B158" s="68"/>
      <c r="C158" s="68">
        <v>1995</v>
      </c>
      <c r="D158" s="68"/>
      <c r="E158" s="59">
        <v>34276</v>
      </c>
      <c r="F158" s="59">
        <v>62520</v>
      </c>
      <c r="G158" s="59">
        <v>298</v>
      </c>
      <c r="H158" s="59">
        <v>17032</v>
      </c>
      <c r="I158" s="59">
        <v>8660</v>
      </c>
      <c r="J158" s="59">
        <v>338</v>
      </c>
      <c r="K158" s="59">
        <v>27467</v>
      </c>
      <c r="L158" s="59">
        <v>19982</v>
      </c>
      <c r="M158" s="59">
        <v>403</v>
      </c>
      <c r="N158" s="59">
        <v>30529</v>
      </c>
      <c r="O158" s="59">
        <v>17136</v>
      </c>
      <c r="P158" s="59">
        <v>451</v>
      </c>
      <c r="Q158" s="59">
        <v>47016</v>
      </c>
      <c r="R158" s="59">
        <v>10851</v>
      </c>
      <c r="S158" s="59">
        <v>852</v>
      </c>
      <c r="T158" s="59">
        <v>70155</v>
      </c>
      <c r="U158" s="59">
        <v>5891</v>
      </c>
      <c r="V158" s="59">
        <v>1634</v>
      </c>
    </row>
    <row r="159" spans="2:22" x14ac:dyDescent="0.25">
      <c r="B159" s="68"/>
      <c r="C159" s="68">
        <v>1994</v>
      </c>
      <c r="D159" s="68"/>
      <c r="E159" s="59">
        <v>33292</v>
      </c>
      <c r="F159" s="59">
        <v>62029</v>
      </c>
      <c r="G159" s="59">
        <v>283</v>
      </c>
      <c r="H159" s="59">
        <v>16835</v>
      </c>
      <c r="I159" s="59">
        <v>8133</v>
      </c>
      <c r="J159" s="59">
        <v>547</v>
      </c>
      <c r="K159" s="59">
        <v>26125</v>
      </c>
      <c r="L159" s="59">
        <v>19833</v>
      </c>
      <c r="M159" s="59">
        <v>330</v>
      </c>
      <c r="N159" s="59">
        <v>28240</v>
      </c>
      <c r="O159" s="59">
        <v>17091</v>
      </c>
      <c r="P159" s="59">
        <v>361</v>
      </c>
      <c r="Q159" s="59">
        <v>47575</v>
      </c>
      <c r="R159" s="59">
        <v>10992</v>
      </c>
      <c r="S159" s="59">
        <v>880</v>
      </c>
      <c r="T159" s="59">
        <v>67629</v>
      </c>
      <c r="U159" s="59">
        <v>5979</v>
      </c>
      <c r="V159" s="59">
        <v>1504</v>
      </c>
    </row>
    <row r="160" spans="2:22" x14ac:dyDescent="0.25">
      <c r="B160" s="68"/>
      <c r="C160" s="68">
        <v>1993</v>
      </c>
      <c r="D160" s="68"/>
      <c r="E160" s="59">
        <v>31719</v>
      </c>
      <c r="F160" s="59">
        <v>61356</v>
      </c>
      <c r="G160" s="59">
        <v>270</v>
      </c>
      <c r="H160" s="59">
        <v>15295</v>
      </c>
      <c r="I160" s="59">
        <v>8430</v>
      </c>
      <c r="J160" s="59">
        <v>265</v>
      </c>
      <c r="K160" s="59">
        <v>24781</v>
      </c>
      <c r="L160" s="59">
        <v>19835</v>
      </c>
      <c r="M160" s="59">
        <v>264</v>
      </c>
      <c r="N160" s="59">
        <v>27297</v>
      </c>
      <c r="O160" s="59">
        <v>16959</v>
      </c>
      <c r="P160" s="59">
        <v>334</v>
      </c>
      <c r="Q160" s="59">
        <v>44505</v>
      </c>
      <c r="R160" s="59">
        <v>10452</v>
      </c>
      <c r="S160" s="59">
        <v>722</v>
      </c>
      <c r="T160" s="59">
        <v>70000</v>
      </c>
      <c r="U160" s="59">
        <v>5680</v>
      </c>
      <c r="V160" s="59">
        <v>1914</v>
      </c>
    </row>
    <row r="161" spans="2:22" x14ac:dyDescent="0.25">
      <c r="B161" s="68"/>
      <c r="C161" s="68">
        <v>1992</v>
      </c>
      <c r="D161" s="68"/>
      <c r="E161" s="59">
        <v>29201.42</v>
      </c>
      <c r="F161" s="59">
        <v>61269.51</v>
      </c>
      <c r="G161" s="59">
        <v>180.136</v>
      </c>
      <c r="H161" s="59">
        <v>15180.07</v>
      </c>
      <c r="I161" s="59">
        <v>8776.42</v>
      </c>
      <c r="J161" s="59">
        <v>245.07900000000001</v>
      </c>
      <c r="K161" s="59">
        <v>23676.93</v>
      </c>
      <c r="L161" s="59">
        <v>20333.3</v>
      </c>
      <c r="M161" s="59">
        <v>199.30699999999999</v>
      </c>
      <c r="N161" s="59">
        <v>26094.720000000001</v>
      </c>
      <c r="O161" s="59">
        <v>16468.43</v>
      </c>
      <c r="P161" s="59">
        <v>273.733</v>
      </c>
      <c r="Q161" s="59">
        <v>40801.69</v>
      </c>
      <c r="R161" s="59">
        <v>10039.94</v>
      </c>
      <c r="S161" s="59">
        <v>510.99400000000003</v>
      </c>
      <c r="T161" s="59">
        <v>59297.39</v>
      </c>
      <c r="U161" s="59">
        <v>5651.42</v>
      </c>
      <c r="V161" s="59">
        <v>1000.49</v>
      </c>
    </row>
    <row r="162" spans="2:22" x14ac:dyDescent="0.25">
      <c r="B162" s="68"/>
      <c r="C162" s="68">
        <v>1991</v>
      </c>
      <c r="D162" s="68"/>
      <c r="E162" s="59">
        <v>28516.23</v>
      </c>
      <c r="F162" s="59">
        <v>60769.56</v>
      </c>
      <c r="G162" s="59">
        <v>170.85300000000001</v>
      </c>
      <c r="H162" s="59">
        <v>15499.12</v>
      </c>
      <c r="I162" s="59">
        <v>8720.07</v>
      </c>
      <c r="J162" s="59">
        <v>271.02600000000001</v>
      </c>
      <c r="K162" s="59">
        <v>23475.01</v>
      </c>
      <c r="L162" s="59">
        <v>20764.68</v>
      </c>
      <c r="M162" s="59">
        <v>187.36799999999999</v>
      </c>
      <c r="N162" s="59">
        <v>26090.07</v>
      </c>
      <c r="O162" s="59">
        <v>15873.08</v>
      </c>
      <c r="P162" s="59">
        <v>279.38099999999997</v>
      </c>
      <c r="Q162" s="59">
        <v>39547.31</v>
      </c>
      <c r="R162" s="59">
        <v>9892.89</v>
      </c>
      <c r="S162" s="59">
        <v>490.185</v>
      </c>
      <c r="T162" s="59">
        <v>55255.67</v>
      </c>
      <c r="U162" s="59">
        <v>5518.84</v>
      </c>
      <c r="V162" s="59">
        <v>924.03599999999994</v>
      </c>
    </row>
    <row r="163" spans="2:22" x14ac:dyDescent="0.25">
      <c r="B163" s="68"/>
      <c r="C163" s="68">
        <v>1990</v>
      </c>
      <c r="D163" s="68"/>
      <c r="E163" s="59">
        <v>28105</v>
      </c>
      <c r="F163" s="59">
        <v>60676</v>
      </c>
      <c r="G163" s="59">
        <v>167</v>
      </c>
      <c r="H163" s="59">
        <v>15319</v>
      </c>
      <c r="I163" s="59">
        <v>9476</v>
      </c>
      <c r="J163" s="59">
        <v>168</v>
      </c>
      <c r="K163" s="59">
        <v>23135</v>
      </c>
      <c r="L163" s="59">
        <v>23088</v>
      </c>
      <c r="M163" s="59">
        <v>174</v>
      </c>
      <c r="N163" s="59">
        <v>26841</v>
      </c>
      <c r="O163" s="59">
        <v>13003</v>
      </c>
      <c r="P163" s="59">
        <v>317</v>
      </c>
      <c r="Q163" s="59">
        <v>39780</v>
      </c>
      <c r="R163" s="59">
        <v>8770</v>
      </c>
      <c r="S163" s="59">
        <v>546</v>
      </c>
      <c r="T163" s="59">
        <v>50385</v>
      </c>
      <c r="U163" s="59">
        <v>6731</v>
      </c>
      <c r="V163" s="59">
        <v>798</v>
      </c>
    </row>
    <row r="164" spans="2:22" x14ac:dyDescent="0.25">
      <c r="B164" s="68"/>
      <c r="C164" s="68">
        <v>1989</v>
      </c>
      <c r="D164" s="68"/>
      <c r="E164" s="59">
        <v>28013</v>
      </c>
      <c r="F164" s="59">
        <v>60877</v>
      </c>
      <c r="G164" s="59">
        <v>171</v>
      </c>
      <c r="H164" s="59">
        <v>15217</v>
      </c>
      <c r="I164" s="59">
        <v>9805</v>
      </c>
      <c r="J164" s="59">
        <v>165</v>
      </c>
      <c r="K164" s="59">
        <v>23291</v>
      </c>
      <c r="L164" s="59">
        <v>23029</v>
      </c>
      <c r="M164" s="59">
        <v>191</v>
      </c>
      <c r="N164" s="59">
        <v>26260</v>
      </c>
      <c r="O164" s="59">
        <v>12582</v>
      </c>
      <c r="P164" s="59">
        <v>303</v>
      </c>
      <c r="Q164" s="59">
        <v>39654</v>
      </c>
      <c r="R164" s="59">
        <v>8750</v>
      </c>
      <c r="S164" s="59">
        <v>553</v>
      </c>
      <c r="T164" s="59">
        <v>51031</v>
      </c>
      <c r="U164" s="59">
        <v>6710</v>
      </c>
      <c r="V164" s="59">
        <v>831</v>
      </c>
    </row>
    <row r="165" spans="2:22" x14ac:dyDescent="0.25">
      <c r="B165" s="68"/>
      <c r="C165" s="68">
        <v>1988</v>
      </c>
      <c r="D165" s="68"/>
      <c r="E165" s="59">
        <v>26184</v>
      </c>
      <c r="F165" s="59">
        <v>60221</v>
      </c>
      <c r="G165" s="59">
        <v>160</v>
      </c>
      <c r="H165" s="59">
        <v>14943</v>
      </c>
      <c r="I165" s="59">
        <v>10008</v>
      </c>
      <c r="J165" s="59">
        <v>175</v>
      </c>
      <c r="K165" s="59">
        <v>22216</v>
      </c>
      <c r="L165" s="59">
        <v>22707</v>
      </c>
      <c r="M165" s="59">
        <v>181</v>
      </c>
      <c r="N165" s="59">
        <v>24462</v>
      </c>
      <c r="O165" s="59">
        <v>12277</v>
      </c>
      <c r="P165" s="59">
        <v>310</v>
      </c>
      <c r="Q165" s="59">
        <v>36637</v>
      </c>
      <c r="R165" s="59">
        <v>8467</v>
      </c>
      <c r="S165" s="59">
        <v>521</v>
      </c>
      <c r="T165" s="59">
        <v>46181</v>
      </c>
      <c r="U165" s="59">
        <v>6762</v>
      </c>
      <c r="V165" s="59">
        <v>728</v>
      </c>
    </row>
    <row r="166" spans="2:22" x14ac:dyDescent="0.25">
      <c r="B166" s="68"/>
      <c r="C166" s="68">
        <v>1987</v>
      </c>
      <c r="D166" s="68"/>
      <c r="E166" s="59">
        <v>24898</v>
      </c>
      <c r="F166" s="59">
        <v>59468</v>
      </c>
      <c r="G166" s="59">
        <v>152</v>
      </c>
      <c r="H166" s="59">
        <v>15303</v>
      </c>
      <c r="I166" s="59">
        <v>10132</v>
      </c>
      <c r="J166" s="59">
        <v>202</v>
      </c>
      <c r="K166" s="59">
        <v>21012</v>
      </c>
      <c r="L166" s="59">
        <v>22682</v>
      </c>
      <c r="M166" s="59">
        <v>162</v>
      </c>
      <c r="N166" s="59">
        <v>23310</v>
      </c>
      <c r="O166" s="59">
        <v>11771</v>
      </c>
      <c r="P166" s="59">
        <v>295</v>
      </c>
      <c r="Q166" s="59">
        <v>34865</v>
      </c>
      <c r="R166" s="59">
        <v>8384</v>
      </c>
      <c r="S166" s="59">
        <v>510</v>
      </c>
      <c r="T166" s="59">
        <v>43440</v>
      </c>
      <c r="U166" s="59">
        <v>6499</v>
      </c>
      <c r="V166" s="59">
        <v>702</v>
      </c>
    </row>
    <row r="167" spans="2:22" x14ac:dyDescent="0.25">
      <c r="B167" s="68"/>
      <c r="C167" s="68">
        <v>1986</v>
      </c>
      <c r="D167" s="68"/>
      <c r="E167" s="59">
        <v>23892</v>
      </c>
      <c r="F167" s="59">
        <v>58932</v>
      </c>
      <c r="G167" s="59">
        <v>131</v>
      </c>
      <c r="H167" s="59">
        <v>14168</v>
      </c>
      <c r="I167" s="59">
        <v>10239</v>
      </c>
      <c r="J167" s="59">
        <v>183</v>
      </c>
      <c r="K167" s="59">
        <v>20128</v>
      </c>
      <c r="L167" s="59">
        <v>22392</v>
      </c>
      <c r="M167" s="59">
        <v>143</v>
      </c>
      <c r="N167" s="59">
        <v>22303</v>
      </c>
      <c r="O167" s="59">
        <v>11846</v>
      </c>
      <c r="P167" s="59">
        <v>248</v>
      </c>
      <c r="Q167" s="59">
        <v>34273</v>
      </c>
      <c r="R167" s="59">
        <v>8041</v>
      </c>
      <c r="S167" s="59">
        <v>437</v>
      </c>
      <c r="T167" s="59">
        <v>42480</v>
      </c>
      <c r="U167" s="59">
        <v>6413</v>
      </c>
      <c r="V167" s="59">
        <v>618</v>
      </c>
    </row>
    <row r="168" spans="2:22" x14ac:dyDescent="0.25">
      <c r="B168" s="68"/>
      <c r="C168" s="68">
        <v>1985</v>
      </c>
      <c r="D168" s="68"/>
      <c r="E168" s="59">
        <v>22604</v>
      </c>
      <c r="F168" s="59">
        <v>58385</v>
      </c>
      <c r="G168" s="59">
        <v>122</v>
      </c>
      <c r="H168" s="59">
        <v>13579</v>
      </c>
      <c r="I168" s="59">
        <v>10163</v>
      </c>
      <c r="J168" s="59">
        <v>158</v>
      </c>
      <c r="K168" s="59">
        <v>19203</v>
      </c>
      <c r="L168" s="59">
        <v>22357</v>
      </c>
      <c r="M168" s="59">
        <v>136</v>
      </c>
      <c r="N168" s="59">
        <v>21240</v>
      </c>
      <c r="O168" s="59">
        <v>11831</v>
      </c>
      <c r="P168" s="59">
        <v>224</v>
      </c>
      <c r="Q168" s="59">
        <v>32165</v>
      </c>
      <c r="R168" s="59">
        <v>7970</v>
      </c>
      <c r="S168" s="59">
        <v>416</v>
      </c>
      <c r="T168" s="59">
        <v>40358</v>
      </c>
      <c r="U168" s="59">
        <v>6064</v>
      </c>
      <c r="V168" s="59">
        <v>580</v>
      </c>
    </row>
    <row r="169" spans="2:22" x14ac:dyDescent="0.25">
      <c r="B169" s="68"/>
      <c r="C169" s="68">
        <v>1984</v>
      </c>
      <c r="D169" s="68"/>
      <c r="E169" s="59">
        <v>21174</v>
      </c>
      <c r="F169" s="59">
        <v>57362</v>
      </c>
      <c r="G169" s="59">
        <v>100</v>
      </c>
      <c r="H169" s="59">
        <v>13248</v>
      </c>
      <c r="I169" s="59">
        <v>10280</v>
      </c>
      <c r="J169" s="59">
        <v>148</v>
      </c>
      <c r="K169" s="59">
        <v>18681</v>
      </c>
      <c r="L169" s="59">
        <v>21989</v>
      </c>
      <c r="M169" s="59">
        <v>125</v>
      </c>
      <c r="N169" s="59">
        <v>19344</v>
      </c>
      <c r="O169" s="59">
        <v>11387</v>
      </c>
      <c r="P169" s="59">
        <v>193</v>
      </c>
      <c r="Q169" s="59">
        <v>29781</v>
      </c>
      <c r="R169" s="59">
        <v>7624</v>
      </c>
      <c r="S169" s="59">
        <v>321</v>
      </c>
      <c r="T169" s="59">
        <v>36219</v>
      </c>
      <c r="U169" s="59">
        <v>6081</v>
      </c>
      <c r="V169" s="59">
        <v>423</v>
      </c>
    </row>
    <row r="170" spans="2:22" x14ac:dyDescent="0.25">
      <c r="B170" s="68"/>
      <c r="C170" s="68">
        <v>1983</v>
      </c>
      <c r="D170" s="68"/>
      <c r="E170" s="59">
        <v>19812</v>
      </c>
      <c r="F170" s="59">
        <v>56641</v>
      </c>
      <c r="G170" s="59">
        <v>96</v>
      </c>
      <c r="H170" s="59">
        <v>12573</v>
      </c>
      <c r="I170" s="59">
        <v>10387</v>
      </c>
      <c r="J170" s="59">
        <v>140</v>
      </c>
      <c r="K170" s="59">
        <v>17281</v>
      </c>
      <c r="L170" s="59">
        <v>21733</v>
      </c>
      <c r="M170" s="59">
        <v>117</v>
      </c>
      <c r="N170" s="59">
        <v>18388</v>
      </c>
      <c r="O170" s="59">
        <v>10974</v>
      </c>
      <c r="P170" s="59">
        <v>202</v>
      </c>
      <c r="Q170" s="59">
        <v>27726</v>
      </c>
      <c r="R170" s="59">
        <v>7379</v>
      </c>
      <c r="S170" s="59">
        <v>309</v>
      </c>
      <c r="T170" s="59">
        <v>33981</v>
      </c>
      <c r="U170" s="59">
        <v>6168</v>
      </c>
      <c r="V170" s="59">
        <v>409</v>
      </c>
    </row>
    <row r="171" spans="2:22" x14ac:dyDescent="0.25">
      <c r="B171" s="68"/>
      <c r="C171" s="68">
        <v>1982</v>
      </c>
      <c r="D171" s="68"/>
      <c r="E171" s="59">
        <v>18859</v>
      </c>
      <c r="F171" s="59">
        <v>56364</v>
      </c>
      <c r="G171" s="59">
        <v>92</v>
      </c>
      <c r="H171" s="59">
        <v>11952</v>
      </c>
      <c r="I171" s="59">
        <v>10816</v>
      </c>
      <c r="J171" s="59">
        <v>129</v>
      </c>
      <c r="K171" s="59">
        <v>16662</v>
      </c>
      <c r="L171" s="59">
        <v>21436</v>
      </c>
      <c r="M171" s="59">
        <v>116</v>
      </c>
      <c r="N171" s="59">
        <v>17571</v>
      </c>
      <c r="O171" s="59">
        <v>10822</v>
      </c>
      <c r="P171" s="59">
        <v>186</v>
      </c>
      <c r="Q171" s="59">
        <v>26404</v>
      </c>
      <c r="R171" s="59">
        <v>7242</v>
      </c>
      <c r="S171" s="59">
        <v>302</v>
      </c>
      <c r="T171" s="59">
        <v>32266</v>
      </c>
      <c r="U171" s="59">
        <v>6047</v>
      </c>
      <c r="V171" s="59">
        <v>406</v>
      </c>
    </row>
    <row r="172" spans="2:22" x14ac:dyDescent="0.25">
      <c r="B172" s="68"/>
      <c r="C172" s="68">
        <v>1981</v>
      </c>
      <c r="D172" s="68"/>
      <c r="E172" s="59">
        <v>18141</v>
      </c>
      <c r="F172" s="59">
        <v>56397</v>
      </c>
      <c r="G172" s="59">
        <v>86</v>
      </c>
      <c r="H172" s="59">
        <v>12094</v>
      </c>
      <c r="I172" s="59">
        <v>11523</v>
      </c>
      <c r="J172" s="59">
        <v>142</v>
      </c>
      <c r="K172" s="59">
        <v>16352</v>
      </c>
      <c r="L172" s="59">
        <v>21809</v>
      </c>
      <c r="M172" s="59">
        <v>109</v>
      </c>
      <c r="N172" s="59">
        <v>17303</v>
      </c>
      <c r="O172" s="59">
        <v>10448</v>
      </c>
      <c r="P172" s="59">
        <v>184</v>
      </c>
      <c r="Q172" s="59">
        <v>24943</v>
      </c>
      <c r="R172" s="59">
        <v>6824</v>
      </c>
      <c r="S172" s="59">
        <v>289</v>
      </c>
      <c r="T172" s="59">
        <v>30396</v>
      </c>
      <c r="U172" s="59">
        <v>5794</v>
      </c>
      <c r="V172" s="59">
        <v>393</v>
      </c>
    </row>
    <row r="173" spans="2:22" x14ac:dyDescent="0.25">
      <c r="B173" s="68"/>
      <c r="C173" s="68">
        <v>1980</v>
      </c>
      <c r="D173" s="68"/>
      <c r="E173" s="59">
        <v>16945</v>
      </c>
      <c r="F173" s="59">
        <v>55772</v>
      </c>
      <c r="G173" s="59">
        <v>79</v>
      </c>
      <c r="H173" s="59">
        <v>11539</v>
      </c>
      <c r="I173" s="59">
        <v>11937</v>
      </c>
      <c r="J173" s="59">
        <v>114</v>
      </c>
      <c r="K173" s="59">
        <v>15382</v>
      </c>
      <c r="L173" s="59">
        <v>21453</v>
      </c>
      <c r="M173" s="59">
        <v>99</v>
      </c>
      <c r="N173" s="59">
        <v>16313</v>
      </c>
      <c r="O173" s="59">
        <v>10400</v>
      </c>
      <c r="P173" s="59">
        <v>171</v>
      </c>
      <c r="Q173" s="59">
        <v>23803</v>
      </c>
      <c r="R173" s="59">
        <v>6618</v>
      </c>
      <c r="S173" s="59">
        <v>286</v>
      </c>
      <c r="T173" s="59">
        <v>27991</v>
      </c>
      <c r="U173" s="59">
        <v>5363</v>
      </c>
      <c r="V173" s="59">
        <v>373</v>
      </c>
    </row>
    <row r="174" spans="2:22" x14ac:dyDescent="0.25">
      <c r="B174" s="68"/>
      <c r="C174" s="68">
        <v>1979</v>
      </c>
      <c r="D174" s="68"/>
      <c r="E174" s="59">
        <v>15971</v>
      </c>
      <c r="F174" s="59">
        <v>55556</v>
      </c>
      <c r="G174" s="59">
        <v>76</v>
      </c>
      <c r="H174" s="59">
        <v>11127</v>
      </c>
      <c r="I174" s="59">
        <v>12291</v>
      </c>
      <c r="J174" s="59">
        <v>109</v>
      </c>
      <c r="K174" s="59">
        <v>13916</v>
      </c>
      <c r="L174" s="59">
        <v>20834</v>
      </c>
      <c r="M174" s="59">
        <v>94</v>
      </c>
      <c r="N174" s="59">
        <v>15043</v>
      </c>
      <c r="O174" s="59">
        <v>10572</v>
      </c>
      <c r="P174" s="59">
        <v>157</v>
      </c>
      <c r="Q174" s="59">
        <v>21785</v>
      </c>
      <c r="R174" s="59">
        <v>6464</v>
      </c>
      <c r="S174" s="59">
        <v>271</v>
      </c>
      <c r="T174" s="59">
        <v>26645</v>
      </c>
      <c r="U174" s="59">
        <v>5395</v>
      </c>
      <c r="V174" s="59">
        <v>374</v>
      </c>
    </row>
    <row r="175" spans="2:22" x14ac:dyDescent="0.25">
      <c r="B175" s="68"/>
      <c r="C175" s="68">
        <v>1978</v>
      </c>
      <c r="D175" s="68"/>
      <c r="E175" s="59">
        <v>14627</v>
      </c>
      <c r="F175" s="59">
        <v>54113</v>
      </c>
      <c r="G175" s="59">
        <v>72</v>
      </c>
      <c r="H175" s="59">
        <v>10358</v>
      </c>
      <c r="I175" s="59">
        <v>12141</v>
      </c>
      <c r="J175" s="59">
        <v>103</v>
      </c>
      <c r="K175" s="59">
        <v>13534</v>
      </c>
      <c r="L175" s="59">
        <v>20328</v>
      </c>
      <c r="M175" s="59">
        <v>91</v>
      </c>
      <c r="N175" s="59">
        <v>13589</v>
      </c>
      <c r="O175" s="59">
        <v>10350</v>
      </c>
      <c r="P175" s="59">
        <v>146</v>
      </c>
      <c r="Q175" s="59">
        <v>20085</v>
      </c>
      <c r="R175" s="59">
        <v>6205</v>
      </c>
      <c r="S175" s="59">
        <v>263</v>
      </c>
      <c r="T175" s="59">
        <v>24635</v>
      </c>
      <c r="U175" s="59">
        <v>5088</v>
      </c>
      <c r="V175" s="59">
        <v>369</v>
      </c>
    </row>
    <row r="176" spans="2:22" x14ac:dyDescent="0.25">
      <c r="B176" s="68"/>
      <c r="C176" s="68">
        <v>1977</v>
      </c>
      <c r="D176" s="68"/>
      <c r="E176" s="59">
        <v>13329</v>
      </c>
      <c r="F176" s="59">
        <v>53174</v>
      </c>
      <c r="G176" s="59">
        <v>60</v>
      </c>
      <c r="H176" s="59">
        <v>9366</v>
      </c>
      <c r="I176" s="59">
        <v>12903</v>
      </c>
      <c r="J176" s="59">
        <v>86</v>
      </c>
      <c r="K176" s="59">
        <v>12377</v>
      </c>
      <c r="L176" s="59">
        <v>19773</v>
      </c>
      <c r="M176" s="59">
        <v>74</v>
      </c>
      <c r="N176" s="59">
        <v>12657</v>
      </c>
      <c r="O176" s="59">
        <v>9853</v>
      </c>
      <c r="P176" s="59">
        <v>131</v>
      </c>
      <c r="Q176" s="59">
        <v>18521</v>
      </c>
      <c r="R176" s="59">
        <v>5941</v>
      </c>
      <c r="S176" s="59">
        <v>219</v>
      </c>
      <c r="T176" s="59">
        <v>23093</v>
      </c>
      <c r="U176" s="59">
        <v>4704</v>
      </c>
      <c r="V176" s="59">
        <v>325</v>
      </c>
    </row>
    <row r="177" spans="1:22" x14ac:dyDescent="0.25">
      <c r="B177" s="68"/>
      <c r="C177" s="68">
        <v>1976</v>
      </c>
      <c r="D177" s="68"/>
      <c r="E177" s="59">
        <v>12342</v>
      </c>
      <c r="F177" s="59">
        <v>52312</v>
      </c>
      <c r="G177" s="59">
        <v>56</v>
      </c>
      <c r="H177" s="59">
        <v>8867</v>
      </c>
      <c r="I177" s="59">
        <v>13117</v>
      </c>
      <c r="J177" s="59">
        <v>85</v>
      </c>
      <c r="K177" s="59">
        <v>11497</v>
      </c>
      <c r="L177" s="59">
        <v>19446</v>
      </c>
      <c r="M177" s="59">
        <v>69</v>
      </c>
      <c r="N177" s="59">
        <v>11616</v>
      </c>
      <c r="O177" s="59">
        <v>9394</v>
      </c>
      <c r="P177" s="59">
        <v>130</v>
      </c>
      <c r="Q177" s="59">
        <v>16995</v>
      </c>
      <c r="R177" s="59">
        <v>5765</v>
      </c>
      <c r="S177" s="59">
        <v>194</v>
      </c>
      <c r="T177" s="59">
        <v>21490</v>
      </c>
      <c r="U177" s="59">
        <v>4589</v>
      </c>
      <c r="V177" s="59">
        <v>314</v>
      </c>
    </row>
    <row r="178" spans="1:22" x14ac:dyDescent="0.25">
      <c r="B178" s="68"/>
      <c r="C178" s="68">
        <v>1975</v>
      </c>
      <c r="D178" s="68"/>
      <c r="E178" s="59">
        <v>11448</v>
      </c>
      <c r="F178" s="59">
        <v>51510</v>
      </c>
      <c r="G178" s="59">
        <v>53</v>
      </c>
      <c r="H178" s="59">
        <v>8110</v>
      </c>
      <c r="I178" s="59">
        <v>13191</v>
      </c>
      <c r="J178" s="59">
        <v>77</v>
      </c>
      <c r="K178" s="59">
        <v>10726</v>
      </c>
      <c r="L178" s="59">
        <v>19361</v>
      </c>
      <c r="M178" s="59">
        <v>69</v>
      </c>
      <c r="N178" s="59">
        <v>11028</v>
      </c>
      <c r="O178" s="59">
        <v>9096</v>
      </c>
      <c r="P178" s="59">
        <v>119</v>
      </c>
      <c r="Q178" s="59">
        <v>16079</v>
      </c>
      <c r="R178" s="59">
        <v>5587</v>
      </c>
      <c r="S178" s="59">
        <v>197</v>
      </c>
      <c r="T178" s="59">
        <v>19858</v>
      </c>
      <c r="U178" s="59">
        <v>4275</v>
      </c>
      <c r="V178" s="59">
        <v>295</v>
      </c>
    </row>
    <row r="179" spans="1:22" x14ac:dyDescent="0.25">
      <c r="A179" s="68"/>
      <c r="B179" s="68"/>
      <c r="C179" s="68"/>
      <c r="D179" s="68"/>
    </row>
    <row r="180" spans="1:22" x14ac:dyDescent="0.25">
      <c r="B180" s="60" t="s">
        <v>33</v>
      </c>
    </row>
    <row r="181" spans="1:22" x14ac:dyDescent="0.25">
      <c r="C181" s="60">
        <v>2015</v>
      </c>
      <c r="E181" s="59">
        <v>40112</v>
      </c>
      <c r="F181" s="59">
        <v>58680</v>
      </c>
      <c r="G181" s="59">
        <v>237</v>
      </c>
      <c r="H181" s="59">
        <v>17379</v>
      </c>
      <c r="I181" s="59">
        <v>3649</v>
      </c>
      <c r="J181" s="59">
        <v>440</v>
      </c>
      <c r="K181" s="59">
        <v>27440</v>
      </c>
      <c r="L181" s="59">
        <v>13535</v>
      </c>
      <c r="M181" s="59">
        <v>323</v>
      </c>
      <c r="N181" s="59">
        <v>31966</v>
      </c>
      <c r="O181" s="59">
        <v>18781</v>
      </c>
      <c r="P181" s="59">
        <v>313</v>
      </c>
      <c r="Q181" s="59">
        <v>50759</v>
      </c>
      <c r="R181" s="59">
        <v>14332</v>
      </c>
      <c r="S181" s="59">
        <v>535</v>
      </c>
      <c r="T181" s="59">
        <v>70520</v>
      </c>
      <c r="U181" s="59">
        <v>8382</v>
      </c>
      <c r="V181" s="59">
        <v>922</v>
      </c>
    </row>
    <row r="182" spans="1:22" x14ac:dyDescent="0.25">
      <c r="B182" s="69"/>
      <c r="C182" s="70">
        <v>2014</v>
      </c>
      <c r="D182" s="70"/>
      <c r="E182" s="71">
        <v>37971</v>
      </c>
      <c r="F182" s="71">
        <v>57761</v>
      </c>
      <c r="G182" s="71">
        <v>212</v>
      </c>
      <c r="H182" s="71">
        <v>18129</v>
      </c>
      <c r="I182" s="71">
        <v>3695</v>
      </c>
      <c r="J182" s="71">
        <v>716</v>
      </c>
      <c r="K182" s="71">
        <v>26965</v>
      </c>
      <c r="L182" s="71">
        <v>13800</v>
      </c>
      <c r="M182" s="71">
        <v>363</v>
      </c>
      <c r="N182" s="71">
        <v>30718</v>
      </c>
      <c r="O182" s="71">
        <v>18401</v>
      </c>
      <c r="P182" s="71">
        <v>313</v>
      </c>
      <c r="Q182" s="71">
        <v>47954</v>
      </c>
      <c r="R182" s="71">
        <v>13904</v>
      </c>
      <c r="S182" s="71">
        <v>416</v>
      </c>
      <c r="T182" s="71">
        <v>65599</v>
      </c>
      <c r="U182" s="71">
        <v>7959</v>
      </c>
      <c r="V182" s="71">
        <v>764</v>
      </c>
    </row>
    <row r="183" spans="1:22" x14ac:dyDescent="0.25">
      <c r="B183" s="72"/>
      <c r="C183" s="60">
        <v>2013</v>
      </c>
      <c r="E183" s="59">
        <v>37222</v>
      </c>
      <c r="F183" s="59">
        <v>57515</v>
      </c>
      <c r="G183" s="59">
        <v>205</v>
      </c>
      <c r="H183" s="59">
        <v>16718</v>
      </c>
      <c r="I183" s="59">
        <v>3446</v>
      </c>
      <c r="J183" s="59">
        <v>379</v>
      </c>
      <c r="K183" s="59">
        <v>27097</v>
      </c>
      <c r="L183" s="59">
        <v>13949</v>
      </c>
      <c r="M183" s="59">
        <v>366</v>
      </c>
      <c r="N183" s="59">
        <v>29622</v>
      </c>
      <c r="O183" s="59">
        <v>18658</v>
      </c>
      <c r="P183" s="59">
        <v>291</v>
      </c>
      <c r="Q183" s="59">
        <v>47565</v>
      </c>
      <c r="R183" s="59">
        <v>13755</v>
      </c>
      <c r="S183" s="59">
        <v>382</v>
      </c>
      <c r="T183" s="59">
        <v>64670</v>
      </c>
      <c r="U183" s="59">
        <v>7704</v>
      </c>
      <c r="V183" s="59">
        <v>831</v>
      </c>
    </row>
    <row r="184" spans="1:22" x14ac:dyDescent="0.25">
      <c r="C184" s="60">
        <v>2012</v>
      </c>
      <c r="E184" s="59">
        <v>36404</v>
      </c>
      <c r="F184" s="59">
        <v>57409</v>
      </c>
      <c r="G184" s="59">
        <v>223</v>
      </c>
      <c r="H184" s="59">
        <v>15250</v>
      </c>
      <c r="I184" s="59">
        <v>3682</v>
      </c>
      <c r="J184" s="59">
        <v>268</v>
      </c>
      <c r="K184" s="59">
        <v>25487</v>
      </c>
      <c r="L184" s="59">
        <v>14107</v>
      </c>
      <c r="M184" s="59">
        <v>247</v>
      </c>
      <c r="N184" s="59">
        <v>28861</v>
      </c>
      <c r="O184" s="59">
        <v>18881</v>
      </c>
      <c r="P184" s="59">
        <v>244</v>
      </c>
      <c r="Q184" s="59">
        <v>47596</v>
      </c>
      <c r="R184" s="59">
        <v>13383</v>
      </c>
      <c r="S184" s="59">
        <v>535</v>
      </c>
      <c r="T184" s="59">
        <v>66934</v>
      </c>
      <c r="U184" s="59">
        <v>7355</v>
      </c>
      <c r="V184" s="59">
        <v>1081</v>
      </c>
    </row>
    <row r="185" spans="1:22" x14ac:dyDescent="0.25">
      <c r="C185" s="60">
        <v>2011</v>
      </c>
      <c r="E185" s="59">
        <v>35635</v>
      </c>
      <c r="F185" s="59">
        <v>56892</v>
      </c>
      <c r="G185" s="59">
        <v>214</v>
      </c>
      <c r="H185" s="59">
        <v>14541</v>
      </c>
      <c r="I185" s="59">
        <v>3974</v>
      </c>
      <c r="J185" s="59">
        <v>209</v>
      </c>
      <c r="K185" s="59">
        <v>24793</v>
      </c>
      <c r="L185" s="59">
        <v>14279</v>
      </c>
      <c r="M185" s="59">
        <v>223</v>
      </c>
      <c r="N185" s="59">
        <v>28383</v>
      </c>
      <c r="O185" s="59">
        <v>18581</v>
      </c>
      <c r="P185" s="59">
        <v>222</v>
      </c>
      <c r="Q185" s="59">
        <v>48064</v>
      </c>
      <c r="R185" s="59">
        <v>13117</v>
      </c>
      <c r="S185" s="59">
        <v>567</v>
      </c>
      <c r="T185" s="59">
        <v>65952</v>
      </c>
      <c r="U185" s="59">
        <v>6940</v>
      </c>
      <c r="V185" s="59">
        <v>1012</v>
      </c>
    </row>
    <row r="186" spans="1:22" x14ac:dyDescent="0.25">
      <c r="C186" s="60">
        <v>2010</v>
      </c>
      <c r="E186" s="59">
        <v>34521.300000000003</v>
      </c>
      <c r="F186" s="59">
        <v>56727.62</v>
      </c>
      <c r="G186" s="59">
        <v>184.29400000000001</v>
      </c>
      <c r="H186" s="59">
        <v>14799.1</v>
      </c>
      <c r="I186" s="59">
        <v>3857.13</v>
      </c>
      <c r="J186" s="59">
        <v>251.185</v>
      </c>
      <c r="K186" s="59">
        <v>24647.75</v>
      </c>
      <c r="L186" s="59">
        <v>14602.51</v>
      </c>
      <c r="M186" s="59">
        <v>220.446</v>
      </c>
      <c r="N186" s="59">
        <v>28399.85</v>
      </c>
      <c r="O186" s="59">
        <v>18589.89</v>
      </c>
      <c r="P186" s="59">
        <v>234.19499999999999</v>
      </c>
      <c r="Q186" s="59">
        <v>45199.92</v>
      </c>
      <c r="R186" s="59">
        <v>12734.65</v>
      </c>
      <c r="S186" s="59">
        <v>498.40199999999999</v>
      </c>
      <c r="T186" s="59">
        <v>63045.82</v>
      </c>
      <c r="U186" s="59">
        <v>6943.45</v>
      </c>
      <c r="V186" s="59">
        <v>731.92</v>
      </c>
    </row>
    <row r="187" spans="1:22" x14ac:dyDescent="0.25">
      <c r="C187" s="60">
        <v>2009</v>
      </c>
      <c r="E187" s="59">
        <v>34040</v>
      </c>
      <c r="F187" s="59">
        <v>57687</v>
      </c>
      <c r="G187" s="59">
        <v>199</v>
      </c>
      <c r="H187" s="59">
        <v>15187</v>
      </c>
      <c r="I187" s="59">
        <v>4080</v>
      </c>
      <c r="J187" s="59">
        <v>417</v>
      </c>
      <c r="K187" s="59">
        <v>24615</v>
      </c>
      <c r="L187" s="59">
        <v>15270</v>
      </c>
      <c r="M187" s="59">
        <v>233</v>
      </c>
      <c r="N187" s="59">
        <v>28573</v>
      </c>
      <c r="O187" s="59">
        <v>16762</v>
      </c>
      <c r="P187" s="59">
        <v>279</v>
      </c>
      <c r="Q187" s="59">
        <v>43309</v>
      </c>
      <c r="R187" s="59">
        <v>12855</v>
      </c>
      <c r="S187" s="59">
        <v>434</v>
      </c>
      <c r="T187" s="59">
        <v>64441</v>
      </c>
      <c r="U187" s="59">
        <v>6718</v>
      </c>
      <c r="V187" s="59">
        <v>993</v>
      </c>
    </row>
    <row r="188" spans="1:22" x14ac:dyDescent="0.25">
      <c r="C188" s="60">
        <v>2008</v>
      </c>
      <c r="D188" s="68"/>
      <c r="E188" s="59">
        <v>33115</v>
      </c>
      <c r="F188" s="59">
        <v>58735</v>
      </c>
      <c r="G188" s="59">
        <v>185</v>
      </c>
      <c r="H188" s="59">
        <v>14370</v>
      </c>
      <c r="I188" s="59">
        <v>4265</v>
      </c>
      <c r="J188" s="59">
        <v>227</v>
      </c>
      <c r="K188" s="59">
        <v>24610</v>
      </c>
      <c r="L188" s="59">
        <v>15919</v>
      </c>
      <c r="M188" s="59">
        <v>255</v>
      </c>
      <c r="N188" s="59">
        <v>27859</v>
      </c>
      <c r="O188" s="59">
        <v>19041</v>
      </c>
      <c r="P188" s="59">
        <v>248</v>
      </c>
      <c r="Q188" s="59">
        <v>43848</v>
      </c>
      <c r="R188" s="59">
        <v>12891</v>
      </c>
      <c r="S188" s="59">
        <v>512</v>
      </c>
      <c r="T188" s="59">
        <v>59877</v>
      </c>
      <c r="U188" s="59">
        <v>6616</v>
      </c>
      <c r="V188" s="59">
        <v>736</v>
      </c>
    </row>
    <row r="189" spans="1:22" x14ac:dyDescent="0.25">
      <c r="B189" s="70"/>
      <c r="C189" s="70">
        <v>2007</v>
      </c>
      <c r="D189" s="70"/>
      <c r="E189" s="59">
        <v>32899</v>
      </c>
      <c r="F189" s="59">
        <v>58313</v>
      </c>
      <c r="G189" s="59">
        <v>172</v>
      </c>
      <c r="H189" s="59">
        <v>15278</v>
      </c>
      <c r="I189" s="59">
        <v>4192</v>
      </c>
      <c r="J189" s="59">
        <v>343</v>
      </c>
      <c r="K189" s="59">
        <v>24276</v>
      </c>
      <c r="L189" s="59">
        <v>15929</v>
      </c>
      <c r="M189" s="59">
        <v>214</v>
      </c>
      <c r="N189" s="59">
        <v>28466</v>
      </c>
      <c r="O189" s="59">
        <v>18993</v>
      </c>
      <c r="P189" s="59">
        <v>271</v>
      </c>
      <c r="Q189" s="59">
        <v>42846</v>
      </c>
      <c r="R189" s="59">
        <v>12733</v>
      </c>
      <c r="S189" s="59">
        <v>414</v>
      </c>
      <c r="T189" s="59">
        <v>59006</v>
      </c>
      <c r="U189" s="59">
        <v>6464</v>
      </c>
      <c r="V189" s="59">
        <v>726</v>
      </c>
    </row>
    <row r="190" spans="1:22" x14ac:dyDescent="0.25">
      <c r="B190" s="70"/>
      <c r="C190" s="70">
        <v>2006</v>
      </c>
      <c r="D190" s="70"/>
      <c r="E190" s="59">
        <v>32148</v>
      </c>
      <c r="F190" s="59">
        <v>57818</v>
      </c>
      <c r="G190" s="59">
        <v>195</v>
      </c>
      <c r="H190" s="59">
        <v>15483</v>
      </c>
      <c r="I190" s="59">
        <v>4650</v>
      </c>
      <c r="J190" s="59">
        <v>437</v>
      </c>
      <c r="K190" s="59">
        <v>23334</v>
      </c>
      <c r="L190" s="59">
        <v>16272</v>
      </c>
      <c r="M190" s="59">
        <v>186</v>
      </c>
      <c r="N190" s="59">
        <v>28069</v>
      </c>
      <c r="O190" s="59">
        <v>18537</v>
      </c>
      <c r="P190" s="59">
        <v>296</v>
      </c>
      <c r="Q190" s="59">
        <v>43142</v>
      </c>
      <c r="R190" s="59">
        <v>12437</v>
      </c>
      <c r="S190" s="59">
        <v>512</v>
      </c>
      <c r="T190" s="59">
        <v>59141</v>
      </c>
      <c r="U190" s="59">
        <v>5920</v>
      </c>
      <c r="V190" s="59">
        <v>974</v>
      </c>
    </row>
    <row r="191" spans="1:22" x14ac:dyDescent="0.25">
      <c r="B191" s="70"/>
      <c r="C191" s="70">
        <v>2005</v>
      </c>
      <c r="D191" s="70"/>
      <c r="E191" s="59">
        <v>30125</v>
      </c>
      <c r="F191" s="59">
        <v>56995</v>
      </c>
      <c r="G191" s="59">
        <v>165</v>
      </c>
      <c r="H191" s="59">
        <v>14086</v>
      </c>
      <c r="I191" s="59">
        <v>4575</v>
      </c>
      <c r="J191" s="59">
        <v>228</v>
      </c>
      <c r="K191" s="59">
        <v>22590</v>
      </c>
      <c r="L191" s="59">
        <v>16208</v>
      </c>
      <c r="M191" s="59">
        <v>183</v>
      </c>
      <c r="N191" s="59">
        <v>26547</v>
      </c>
      <c r="O191" s="59">
        <v>18825</v>
      </c>
      <c r="P191" s="59">
        <v>234</v>
      </c>
      <c r="Q191" s="59">
        <v>40344</v>
      </c>
      <c r="R191" s="59">
        <v>11751</v>
      </c>
      <c r="S191" s="59">
        <v>484</v>
      </c>
      <c r="T191" s="59">
        <v>55461</v>
      </c>
      <c r="U191" s="59">
        <v>5634</v>
      </c>
      <c r="V191" s="59">
        <v>744</v>
      </c>
    </row>
    <row r="192" spans="1:22" x14ac:dyDescent="0.25">
      <c r="B192" s="68"/>
      <c r="C192" s="68">
        <v>2004</v>
      </c>
      <c r="D192" s="68"/>
      <c r="E192" s="59">
        <v>29017.69</v>
      </c>
      <c r="F192" s="59">
        <v>56737.58</v>
      </c>
      <c r="G192" s="59">
        <v>168.68100000000001</v>
      </c>
      <c r="H192" s="59">
        <v>13460.83</v>
      </c>
      <c r="I192" s="59">
        <v>4697.97</v>
      </c>
      <c r="J192" s="59">
        <v>191.983</v>
      </c>
      <c r="K192" s="59">
        <v>22296.46</v>
      </c>
      <c r="L192" s="59">
        <v>16353.5</v>
      </c>
      <c r="M192" s="59">
        <v>242.93600000000001</v>
      </c>
      <c r="N192" s="59">
        <v>25139.61</v>
      </c>
      <c r="O192" s="59">
        <v>18546.02</v>
      </c>
      <c r="P192" s="59">
        <v>205.489</v>
      </c>
      <c r="Q192" s="59">
        <v>38949.800000000003</v>
      </c>
      <c r="R192" s="59">
        <v>11479.28</v>
      </c>
      <c r="S192" s="59">
        <v>457.13400000000001</v>
      </c>
      <c r="T192" s="59">
        <v>53909.98</v>
      </c>
      <c r="U192" s="59">
        <v>5660.81</v>
      </c>
      <c r="V192" s="59">
        <v>878.71100000000001</v>
      </c>
    </row>
    <row r="193" spans="2:22" x14ac:dyDescent="0.25">
      <c r="B193" s="68"/>
      <c r="C193" s="68">
        <v>2003</v>
      </c>
      <c r="D193" s="68"/>
      <c r="E193" s="59">
        <v>28591</v>
      </c>
      <c r="F193" s="59">
        <v>56400</v>
      </c>
      <c r="G193" s="59">
        <v>162</v>
      </c>
      <c r="H193" s="59">
        <v>14149</v>
      </c>
      <c r="I193" s="59">
        <v>4593</v>
      </c>
      <c r="J193" s="59">
        <v>310</v>
      </c>
      <c r="K193" s="59">
        <v>22028</v>
      </c>
      <c r="L193" s="59">
        <v>16712</v>
      </c>
      <c r="M193" s="59">
        <v>211</v>
      </c>
      <c r="N193" s="59">
        <v>25177</v>
      </c>
      <c r="O193" s="59">
        <v>18258</v>
      </c>
      <c r="P193" s="59">
        <v>222</v>
      </c>
      <c r="Q193" s="59">
        <v>37739</v>
      </c>
      <c r="R193" s="59">
        <v>11344</v>
      </c>
      <c r="S193" s="59">
        <v>410</v>
      </c>
      <c r="T193" s="59">
        <v>53102</v>
      </c>
      <c r="U193" s="59">
        <v>5492</v>
      </c>
      <c r="V193" s="59">
        <v>889</v>
      </c>
    </row>
    <row r="194" spans="2:22" x14ac:dyDescent="0.25">
      <c r="B194" s="68"/>
      <c r="C194" s="68">
        <v>2002</v>
      </c>
      <c r="D194" s="68"/>
      <c r="E194" s="59">
        <v>27512</v>
      </c>
      <c r="F194" s="59">
        <v>56496</v>
      </c>
      <c r="G194" s="59">
        <v>165</v>
      </c>
      <c r="H194" s="59">
        <v>13354</v>
      </c>
      <c r="I194" s="59">
        <v>4898</v>
      </c>
      <c r="J194" s="59">
        <v>286</v>
      </c>
      <c r="K194" s="59">
        <v>21388</v>
      </c>
      <c r="L194" s="59">
        <v>17224</v>
      </c>
      <c r="M194" s="59">
        <v>226</v>
      </c>
      <c r="N194" s="59">
        <v>24101</v>
      </c>
      <c r="O194" s="59">
        <v>17954</v>
      </c>
      <c r="P194" s="59">
        <v>200</v>
      </c>
      <c r="Q194" s="59">
        <v>37903</v>
      </c>
      <c r="R194" s="59">
        <v>11126</v>
      </c>
      <c r="S194" s="59">
        <v>526</v>
      </c>
      <c r="T194" s="59">
        <v>50270</v>
      </c>
      <c r="U194" s="59">
        <v>5293</v>
      </c>
      <c r="V194" s="59">
        <v>754</v>
      </c>
    </row>
    <row r="195" spans="2:22" x14ac:dyDescent="0.25">
      <c r="B195" s="68"/>
      <c r="C195" s="68">
        <v>2001</v>
      </c>
      <c r="D195" s="68"/>
      <c r="E195" s="59">
        <v>27240</v>
      </c>
      <c r="F195" s="59">
        <v>56714</v>
      </c>
      <c r="G195" s="59">
        <v>181</v>
      </c>
      <c r="H195" s="59">
        <v>14197</v>
      </c>
      <c r="I195" s="59">
        <v>5178</v>
      </c>
      <c r="J195" s="59">
        <v>596</v>
      </c>
      <c r="K195" s="59">
        <v>20866</v>
      </c>
      <c r="L195" s="59">
        <v>17503</v>
      </c>
      <c r="M195" s="59">
        <v>278</v>
      </c>
      <c r="N195" s="59">
        <v>24387</v>
      </c>
      <c r="O195" s="59">
        <v>17764</v>
      </c>
      <c r="P195" s="59">
        <v>276</v>
      </c>
      <c r="Q195" s="59">
        <v>36698</v>
      </c>
      <c r="R195" s="59">
        <v>11135</v>
      </c>
      <c r="S195" s="59">
        <v>407</v>
      </c>
      <c r="T195" s="59">
        <v>51499</v>
      </c>
      <c r="U195" s="59">
        <v>5131</v>
      </c>
      <c r="V195" s="59">
        <v>895</v>
      </c>
    </row>
    <row r="196" spans="2:22" x14ac:dyDescent="0.25">
      <c r="B196" s="68"/>
      <c r="C196" s="68">
        <v>2000</v>
      </c>
      <c r="D196" s="68"/>
      <c r="E196" s="59">
        <v>25441</v>
      </c>
      <c r="F196" s="59">
        <v>56816</v>
      </c>
      <c r="G196" s="59">
        <v>148</v>
      </c>
      <c r="H196" s="59">
        <v>12823</v>
      </c>
      <c r="I196" s="59">
        <v>5313</v>
      </c>
      <c r="J196" s="59">
        <v>458</v>
      </c>
      <c r="K196" s="59">
        <v>19330</v>
      </c>
      <c r="L196" s="59">
        <v>17579</v>
      </c>
      <c r="M196" s="59">
        <v>173</v>
      </c>
      <c r="N196" s="59">
        <v>22790</v>
      </c>
      <c r="O196" s="59">
        <v>18155</v>
      </c>
      <c r="P196" s="59">
        <v>184</v>
      </c>
      <c r="Q196" s="59">
        <v>35273</v>
      </c>
      <c r="R196" s="59">
        <v>10838</v>
      </c>
      <c r="S196" s="59">
        <v>413</v>
      </c>
      <c r="T196" s="59">
        <v>48982</v>
      </c>
      <c r="U196" s="59">
        <v>4929</v>
      </c>
      <c r="V196" s="59">
        <v>849</v>
      </c>
    </row>
    <row r="197" spans="2:22" x14ac:dyDescent="0.25">
      <c r="B197" s="68"/>
      <c r="C197" s="68">
        <v>1999</v>
      </c>
      <c r="D197" s="68"/>
      <c r="E197" s="59">
        <v>23777.7</v>
      </c>
      <c r="F197" s="59">
        <v>56384.89</v>
      </c>
      <c r="G197" s="59">
        <v>185.52500000000001</v>
      </c>
      <c r="H197" s="59">
        <v>12463.48</v>
      </c>
      <c r="I197" s="59">
        <v>5363.51</v>
      </c>
      <c r="J197" s="59">
        <v>764.23099999999999</v>
      </c>
      <c r="K197" s="59">
        <v>18399.53</v>
      </c>
      <c r="L197" s="59">
        <v>18043.939999999999</v>
      </c>
      <c r="M197" s="59">
        <v>226.393</v>
      </c>
      <c r="N197" s="59">
        <v>21655.279999999999</v>
      </c>
      <c r="O197" s="59">
        <v>17743.87</v>
      </c>
      <c r="P197" s="59">
        <v>239.68100000000001</v>
      </c>
      <c r="Q197" s="59">
        <v>32510.01</v>
      </c>
      <c r="R197" s="59">
        <v>10513.37</v>
      </c>
      <c r="S197" s="59">
        <v>538.93600000000004</v>
      </c>
      <c r="T197" s="59">
        <v>45721.97</v>
      </c>
      <c r="U197" s="59">
        <v>4720.1899999999996</v>
      </c>
      <c r="V197" s="59">
        <v>831.72400000000005</v>
      </c>
    </row>
    <row r="198" spans="2:22" x14ac:dyDescent="0.25">
      <c r="B198" s="68"/>
      <c r="C198" s="68">
        <v>1998</v>
      </c>
      <c r="D198" s="68"/>
      <c r="E198" s="59">
        <v>23213</v>
      </c>
      <c r="F198" s="59">
        <v>55020</v>
      </c>
      <c r="G198" s="74">
        <v>211</v>
      </c>
      <c r="H198" s="59">
        <v>11255</v>
      </c>
      <c r="I198" s="59">
        <v>5102</v>
      </c>
      <c r="J198" s="74">
        <v>498</v>
      </c>
      <c r="K198" s="59">
        <v>18327</v>
      </c>
      <c r="L198" s="59">
        <v>18009</v>
      </c>
      <c r="M198" s="74">
        <v>280</v>
      </c>
      <c r="N198" s="59">
        <v>21246</v>
      </c>
      <c r="O198" s="59">
        <v>17132</v>
      </c>
      <c r="P198" s="74">
        <v>321</v>
      </c>
      <c r="Q198" s="59">
        <v>31406</v>
      </c>
      <c r="R198" s="59">
        <v>10393</v>
      </c>
      <c r="S198" s="74">
        <v>536</v>
      </c>
      <c r="T198" s="59">
        <v>45462</v>
      </c>
      <c r="U198" s="59">
        <v>4384</v>
      </c>
      <c r="V198" s="59">
        <v>1249</v>
      </c>
    </row>
    <row r="199" spans="2:22" x14ac:dyDescent="0.25">
      <c r="B199" s="68"/>
      <c r="C199" s="68">
        <v>1997</v>
      </c>
      <c r="D199" s="68"/>
      <c r="E199" s="59">
        <v>21779</v>
      </c>
      <c r="F199" s="59">
        <v>54247</v>
      </c>
      <c r="G199" s="74">
        <v>189</v>
      </c>
      <c r="H199" s="59">
        <v>10700</v>
      </c>
      <c r="I199" s="59">
        <v>5111</v>
      </c>
      <c r="J199" s="74">
        <v>527</v>
      </c>
      <c r="K199" s="59">
        <v>17166</v>
      </c>
      <c r="L199" s="59">
        <v>17983</v>
      </c>
      <c r="M199" s="74">
        <v>207</v>
      </c>
      <c r="N199" s="59">
        <v>19892</v>
      </c>
      <c r="O199" s="59">
        <v>16852</v>
      </c>
      <c r="P199" s="74">
        <v>325</v>
      </c>
      <c r="Q199" s="59">
        <v>30041</v>
      </c>
      <c r="R199" s="59">
        <v>10188</v>
      </c>
      <c r="S199" s="74">
        <v>523</v>
      </c>
      <c r="T199" s="59">
        <v>43236</v>
      </c>
      <c r="U199" s="59">
        <v>4114</v>
      </c>
      <c r="V199" s="74">
        <v>967</v>
      </c>
    </row>
    <row r="200" spans="2:22" x14ac:dyDescent="0.25">
      <c r="B200" s="68"/>
      <c r="C200" s="68">
        <v>1996</v>
      </c>
      <c r="D200" s="68"/>
      <c r="E200" s="59">
        <v>20590</v>
      </c>
      <c r="F200" s="59">
        <v>53697</v>
      </c>
      <c r="G200" s="59">
        <v>161</v>
      </c>
      <c r="H200" s="59">
        <v>10290</v>
      </c>
      <c r="I200" s="59">
        <v>5073</v>
      </c>
      <c r="J200" s="59">
        <v>210</v>
      </c>
      <c r="K200" s="59">
        <v>16270</v>
      </c>
      <c r="L200" s="59">
        <v>18134</v>
      </c>
      <c r="M200" s="59">
        <v>178</v>
      </c>
      <c r="N200" s="59">
        <v>18482</v>
      </c>
      <c r="O200" s="59">
        <v>16669</v>
      </c>
      <c r="P200" s="59">
        <v>185</v>
      </c>
      <c r="Q200" s="59">
        <v>28667</v>
      </c>
      <c r="R200" s="59">
        <v>9781</v>
      </c>
      <c r="S200" s="59">
        <v>467</v>
      </c>
      <c r="T200" s="59">
        <v>42049</v>
      </c>
      <c r="U200" s="59">
        <v>4041</v>
      </c>
      <c r="V200" s="59">
        <v>1202</v>
      </c>
    </row>
    <row r="201" spans="2:22" x14ac:dyDescent="0.25">
      <c r="B201" s="68"/>
      <c r="C201" s="68">
        <v>1995</v>
      </c>
      <c r="D201" s="68"/>
      <c r="E201" s="59">
        <v>19647</v>
      </c>
      <c r="F201" s="59">
        <v>53117</v>
      </c>
      <c r="G201" s="59">
        <v>164</v>
      </c>
      <c r="H201" s="59">
        <v>9582</v>
      </c>
      <c r="I201" s="59">
        <v>5208</v>
      </c>
      <c r="J201" s="59">
        <v>239</v>
      </c>
      <c r="K201" s="59">
        <v>16196</v>
      </c>
      <c r="L201" s="59">
        <v>17820</v>
      </c>
      <c r="M201" s="59">
        <v>304</v>
      </c>
      <c r="N201" s="59">
        <v>18011</v>
      </c>
      <c r="O201" s="59">
        <v>16714</v>
      </c>
      <c r="P201" s="59">
        <v>246</v>
      </c>
      <c r="Q201" s="59">
        <v>26916</v>
      </c>
      <c r="R201" s="59">
        <v>9352</v>
      </c>
      <c r="S201" s="59">
        <v>383</v>
      </c>
      <c r="T201" s="59">
        <v>37864</v>
      </c>
      <c r="U201" s="59">
        <v>4022</v>
      </c>
      <c r="V201" s="59">
        <v>709</v>
      </c>
    </row>
    <row r="202" spans="2:22" x14ac:dyDescent="0.25">
      <c r="B202" s="68"/>
      <c r="C202" s="68">
        <v>1994</v>
      </c>
      <c r="D202" s="68"/>
      <c r="E202" s="59">
        <v>18912</v>
      </c>
      <c r="F202" s="59">
        <v>52557</v>
      </c>
      <c r="G202" s="59">
        <v>163</v>
      </c>
      <c r="H202" s="59">
        <v>9220</v>
      </c>
      <c r="I202" s="59">
        <v>4987</v>
      </c>
      <c r="J202" s="59">
        <v>192</v>
      </c>
      <c r="K202" s="59">
        <v>15078</v>
      </c>
      <c r="L202" s="59">
        <v>17729</v>
      </c>
      <c r="M202" s="59">
        <v>168</v>
      </c>
      <c r="N202" s="59">
        <v>16998</v>
      </c>
      <c r="O202" s="59">
        <v>16915</v>
      </c>
      <c r="P202" s="59">
        <v>225</v>
      </c>
      <c r="Q202" s="59">
        <v>26198</v>
      </c>
      <c r="R202" s="59">
        <v>8925</v>
      </c>
      <c r="S202" s="59">
        <v>525</v>
      </c>
      <c r="T202" s="59">
        <v>39816</v>
      </c>
      <c r="U202" s="59">
        <v>4002</v>
      </c>
      <c r="V202" s="59">
        <v>1113</v>
      </c>
    </row>
    <row r="203" spans="2:22" x14ac:dyDescent="0.25">
      <c r="B203" s="68"/>
      <c r="C203" s="68">
        <v>1993</v>
      </c>
      <c r="D203" s="68"/>
      <c r="E203" s="59">
        <v>18028</v>
      </c>
      <c r="F203" s="59">
        <v>51986</v>
      </c>
      <c r="G203" s="59">
        <v>154</v>
      </c>
      <c r="H203" s="59">
        <v>9624</v>
      </c>
      <c r="I203" s="59">
        <v>5050</v>
      </c>
      <c r="J203" s="59">
        <v>606</v>
      </c>
      <c r="K203" s="59">
        <v>14557</v>
      </c>
      <c r="L203" s="59">
        <v>17991</v>
      </c>
      <c r="M203" s="59">
        <v>174</v>
      </c>
      <c r="N203" s="59">
        <v>16490</v>
      </c>
      <c r="O203" s="59">
        <v>16769</v>
      </c>
      <c r="P203" s="59">
        <v>168</v>
      </c>
      <c r="Q203" s="59">
        <v>25161</v>
      </c>
      <c r="R203" s="59">
        <v>8470</v>
      </c>
      <c r="S203" s="59">
        <v>501</v>
      </c>
      <c r="T203" s="59">
        <v>36988</v>
      </c>
      <c r="U203" s="59">
        <v>3705</v>
      </c>
      <c r="V203" s="59">
        <v>967</v>
      </c>
    </row>
    <row r="204" spans="2:22" x14ac:dyDescent="0.25">
      <c r="B204" s="68"/>
      <c r="C204" s="68">
        <v>1992</v>
      </c>
      <c r="D204" s="68"/>
      <c r="E204" s="59">
        <v>17193.87</v>
      </c>
      <c r="F204" s="59">
        <v>51136.93</v>
      </c>
      <c r="G204" s="59">
        <v>110.45</v>
      </c>
      <c r="H204" s="59">
        <v>9363.1</v>
      </c>
      <c r="I204" s="59">
        <v>5086.8900000000003</v>
      </c>
      <c r="J204" s="59">
        <v>213.297</v>
      </c>
      <c r="K204" s="59">
        <v>14183.84</v>
      </c>
      <c r="L204" s="59">
        <v>18370.46</v>
      </c>
      <c r="M204" s="59">
        <v>135.38999999999999</v>
      </c>
      <c r="N204" s="59">
        <v>16018.42</v>
      </c>
      <c r="O204" s="59">
        <v>15695.26</v>
      </c>
      <c r="P204" s="59">
        <v>169.834</v>
      </c>
      <c r="Q204" s="59">
        <v>23669.79</v>
      </c>
      <c r="R204" s="59">
        <v>8381.92</v>
      </c>
      <c r="S204" s="59">
        <v>309.42700000000002</v>
      </c>
      <c r="T204" s="59">
        <v>33654.559999999998</v>
      </c>
      <c r="U204" s="59">
        <v>3602.41</v>
      </c>
      <c r="V204" s="59">
        <v>690.91</v>
      </c>
    </row>
    <row r="205" spans="2:22" x14ac:dyDescent="0.25">
      <c r="B205" s="68"/>
      <c r="C205" s="68">
        <v>1991</v>
      </c>
      <c r="D205" s="68"/>
      <c r="E205" s="59">
        <v>16431.32</v>
      </c>
      <c r="F205" s="59">
        <v>51072</v>
      </c>
      <c r="G205" s="59">
        <v>102.566</v>
      </c>
      <c r="H205" s="59">
        <v>8676.7999999999993</v>
      </c>
      <c r="I205" s="59">
        <v>5320.53</v>
      </c>
      <c r="J205" s="59">
        <v>173.50700000000001</v>
      </c>
      <c r="K205" s="59">
        <v>13620.87</v>
      </c>
      <c r="L205" s="59">
        <v>19004.45</v>
      </c>
      <c r="M205" s="59">
        <v>123.649</v>
      </c>
      <c r="N205" s="59">
        <v>15677.19</v>
      </c>
      <c r="O205" s="59">
        <v>15104.01</v>
      </c>
      <c r="P205" s="59">
        <v>165.61</v>
      </c>
      <c r="Q205" s="59">
        <v>22469.13</v>
      </c>
      <c r="R205" s="59">
        <v>8142.52</v>
      </c>
      <c r="S205" s="59">
        <v>288.33800000000002</v>
      </c>
      <c r="T205" s="59">
        <v>32685.23</v>
      </c>
      <c r="U205" s="59">
        <v>3500.5</v>
      </c>
      <c r="V205" s="59">
        <v>645.12</v>
      </c>
    </row>
    <row r="206" spans="2:22" x14ac:dyDescent="0.25">
      <c r="B206" s="68"/>
      <c r="C206" s="68">
        <v>1990</v>
      </c>
      <c r="D206" s="68"/>
      <c r="E206" s="59">
        <v>15559</v>
      </c>
      <c r="F206" s="59">
        <v>50905</v>
      </c>
      <c r="G206" s="59">
        <v>94</v>
      </c>
      <c r="H206" s="59">
        <v>8725</v>
      </c>
      <c r="I206" s="59">
        <v>5715</v>
      </c>
      <c r="J206" s="59">
        <v>186</v>
      </c>
      <c r="K206" s="59">
        <v>13031</v>
      </c>
      <c r="L206" s="59">
        <v>21547</v>
      </c>
      <c r="M206" s="59">
        <v>113</v>
      </c>
      <c r="N206" s="59">
        <v>14922</v>
      </c>
      <c r="O206" s="59">
        <v>12102</v>
      </c>
      <c r="P206" s="59">
        <v>165</v>
      </c>
      <c r="Q206" s="59">
        <v>21725</v>
      </c>
      <c r="R206" s="59">
        <v>7223</v>
      </c>
      <c r="S206" s="59">
        <v>294</v>
      </c>
      <c r="T206" s="59">
        <v>28694</v>
      </c>
      <c r="U206" s="59">
        <v>4318</v>
      </c>
      <c r="V206" s="59">
        <v>486</v>
      </c>
    </row>
    <row r="207" spans="2:22" x14ac:dyDescent="0.25">
      <c r="B207" s="68"/>
      <c r="C207" s="68">
        <v>1989</v>
      </c>
      <c r="D207" s="68"/>
      <c r="E207" s="59">
        <v>14810</v>
      </c>
      <c r="F207" s="59">
        <v>50366</v>
      </c>
      <c r="G207" s="59">
        <v>91</v>
      </c>
      <c r="H207" s="59">
        <v>8338</v>
      </c>
      <c r="I207" s="59">
        <v>5823</v>
      </c>
      <c r="J207" s="59">
        <v>182</v>
      </c>
      <c r="K207" s="59">
        <v>12406</v>
      </c>
      <c r="L207" s="59">
        <v>21697</v>
      </c>
      <c r="M207" s="59">
        <v>107</v>
      </c>
      <c r="N207" s="59">
        <v>14640</v>
      </c>
      <c r="O207" s="59">
        <v>11630</v>
      </c>
      <c r="P207" s="59">
        <v>170</v>
      </c>
      <c r="Q207" s="59">
        <v>20741</v>
      </c>
      <c r="R207" s="59">
        <v>6973</v>
      </c>
      <c r="S207" s="59">
        <v>272</v>
      </c>
      <c r="T207" s="59">
        <v>26709</v>
      </c>
      <c r="U207" s="59">
        <v>4242</v>
      </c>
      <c r="V207" s="59">
        <v>510</v>
      </c>
    </row>
    <row r="208" spans="2:22" x14ac:dyDescent="0.25">
      <c r="B208" s="68"/>
      <c r="C208" s="68">
        <v>1988</v>
      </c>
      <c r="D208" s="68"/>
      <c r="E208" s="59">
        <v>13902</v>
      </c>
      <c r="F208" s="59">
        <v>49938</v>
      </c>
      <c r="G208" s="59">
        <v>93</v>
      </c>
      <c r="H208" s="59">
        <v>7747</v>
      </c>
      <c r="I208" s="59">
        <v>6034</v>
      </c>
      <c r="J208" s="59">
        <v>184</v>
      </c>
      <c r="K208" s="59">
        <v>11915</v>
      </c>
      <c r="L208" s="59">
        <v>21692</v>
      </c>
      <c r="M208" s="59">
        <v>110</v>
      </c>
      <c r="N208" s="59">
        <v>13898</v>
      </c>
      <c r="O208" s="59">
        <v>11366</v>
      </c>
      <c r="P208" s="59">
        <v>198</v>
      </c>
      <c r="Q208" s="59">
        <v>19169</v>
      </c>
      <c r="R208" s="59">
        <v>6754</v>
      </c>
      <c r="S208" s="59">
        <v>274</v>
      </c>
      <c r="T208" s="59">
        <v>24824</v>
      </c>
      <c r="U208" s="59">
        <v>4092</v>
      </c>
      <c r="V208" s="59">
        <v>488</v>
      </c>
    </row>
    <row r="209" spans="1:22" x14ac:dyDescent="0.25">
      <c r="B209" s="68"/>
      <c r="C209" s="68">
        <v>1987</v>
      </c>
      <c r="D209" s="68"/>
      <c r="E209" s="59">
        <v>13161</v>
      </c>
      <c r="F209" s="59">
        <v>48939</v>
      </c>
      <c r="G209" s="59">
        <v>89</v>
      </c>
      <c r="H209" s="59">
        <v>7798</v>
      </c>
      <c r="I209" s="59">
        <v>6033</v>
      </c>
      <c r="J209" s="59">
        <v>190</v>
      </c>
      <c r="K209" s="59">
        <v>11421</v>
      </c>
      <c r="L209" s="59">
        <v>21553</v>
      </c>
      <c r="M209" s="59">
        <v>110</v>
      </c>
      <c r="N209" s="59">
        <v>13015</v>
      </c>
      <c r="O209" s="59">
        <v>11312</v>
      </c>
      <c r="P209" s="59">
        <v>167</v>
      </c>
      <c r="Q209" s="59">
        <v>18170</v>
      </c>
      <c r="R209" s="59">
        <v>6240</v>
      </c>
      <c r="S209" s="59">
        <v>289</v>
      </c>
      <c r="T209" s="59">
        <v>23753</v>
      </c>
      <c r="U209" s="59">
        <v>3801</v>
      </c>
      <c r="V209" s="59">
        <v>482</v>
      </c>
    </row>
    <row r="210" spans="1:22" x14ac:dyDescent="0.25">
      <c r="B210" s="68"/>
      <c r="C210" s="68">
        <v>1986</v>
      </c>
      <c r="D210" s="68"/>
      <c r="E210" s="59">
        <v>12247</v>
      </c>
      <c r="F210" s="59">
        <v>47452</v>
      </c>
      <c r="G210" s="59">
        <v>72</v>
      </c>
      <c r="H210" s="59">
        <v>7123</v>
      </c>
      <c r="I210" s="59">
        <v>5855</v>
      </c>
      <c r="J210" s="59">
        <v>181</v>
      </c>
      <c r="K210" s="59">
        <v>10641</v>
      </c>
      <c r="L210" s="59">
        <v>21201</v>
      </c>
      <c r="M210" s="59">
        <v>84</v>
      </c>
      <c r="N210" s="59">
        <v>11964</v>
      </c>
      <c r="O210" s="59">
        <v>10807</v>
      </c>
      <c r="P210" s="59">
        <v>140</v>
      </c>
      <c r="Q210" s="59">
        <v>17418</v>
      </c>
      <c r="R210" s="59">
        <v>6014</v>
      </c>
      <c r="S210" s="59">
        <v>245</v>
      </c>
      <c r="T210" s="59">
        <v>22320</v>
      </c>
      <c r="U210" s="59">
        <v>3574</v>
      </c>
      <c r="V210" s="59">
        <v>397</v>
      </c>
    </row>
    <row r="211" spans="1:22" x14ac:dyDescent="0.25">
      <c r="B211" s="68"/>
      <c r="C211" s="68">
        <v>1985</v>
      </c>
      <c r="D211" s="68"/>
      <c r="E211" s="59">
        <v>11555</v>
      </c>
      <c r="F211" s="59">
        <v>46433</v>
      </c>
      <c r="G211" s="59">
        <v>70</v>
      </c>
      <c r="H211" s="59">
        <v>6931</v>
      </c>
      <c r="I211" s="59">
        <v>5986</v>
      </c>
      <c r="J211" s="59">
        <v>172</v>
      </c>
      <c r="K211" s="59">
        <v>10142</v>
      </c>
      <c r="L211" s="59">
        <v>20990</v>
      </c>
      <c r="M211" s="59">
        <v>82</v>
      </c>
      <c r="N211" s="59">
        <v>11488</v>
      </c>
      <c r="O211" s="59">
        <v>10300</v>
      </c>
      <c r="P211" s="59">
        <v>148</v>
      </c>
      <c r="Q211" s="59">
        <v>15883</v>
      </c>
      <c r="R211" s="59">
        <v>5700</v>
      </c>
      <c r="S211" s="59">
        <v>229</v>
      </c>
      <c r="T211" s="59">
        <v>21202</v>
      </c>
      <c r="U211" s="59">
        <v>3458</v>
      </c>
      <c r="V211" s="59">
        <v>357</v>
      </c>
    </row>
    <row r="212" spans="1:22" x14ac:dyDescent="0.25">
      <c r="B212" s="68"/>
      <c r="C212" s="68">
        <v>1984</v>
      </c>
      <c r="D212" s="68"/>
      <c r="E212" s="59">
        <v>10732</v>
      </c>
      <c r="F212" s="59">
        <v>45660</v>
      </c>
      <c r="G212" s="59">
        <v>61</v>
      </c>
      <c r="H212" s="59">
        <v>6614</v>
      </c>
      <c r="I212" s="59">
        <v>6279</v>
      </c>
      <c r="J212" s="59">
        <v>175</v>
      </c>
      <c r="K212" s="59">
        <v>9561</v>
      </c>
      <c r="L212" s="59">
        <v>20558</v>
      </c>
      <c r="M212" s="59">
        <v>74</v>
      </c>
      <c r="N212" s="59">
        <v>10504</v>
      </c>
      <c r="O212" s="59">
        <v>10064</v>
      </c>
      <c r="P212" s="59">
        <v>119</v>
      </c>
      <c r="Q212" s="59">
        <v>14617</v>
      </c>
      <c r="R212" s="59">
        <v>5432</v>
      </c>
      <c r="S212" s="59">
        <v>209</v>
      </c>
      <c r="T212" s="59">
        <v>20092</v>
      </c>
      <c r="U212" s="59">
        <v>3328</v>
      </c>
      <c r="V212" s="59">
        <v>332</v>
      </c>
    </row>
    <row r="213" spans="1:22" x14ac:dyDescent="0.25">
      <c r="B213" s="68"/>
      <c r="C213" s="68">
        <v>1983</v>
      </c>
      <c r="D213" s="68"/>
      <c r="E213" s="59">
        <v>10126</v>
      </c>
      <c r="F213" s="59">
        <v>44394</v>
      </c>
      <c r="G213" s="59" t="s">
        <v>125</v>
      </c>
      <c r="H213" s="59">
        <v>6317</v>
      </c>
      <c r="I213" s="59">
        <v>6181</v>
      </c>
      <c r="J213" s="59" t="s">
        <v>125</v>
      </c>
      <c r="K213" s="59">
        <v>9150</v>
      </c>
      <c r="L213" s="59">
        <v>20274</v>
      </c>
      <c r="M213" s="59" t="s">
        <v>125</v>
      </c>
      <c r="N213" s="59">
        <v>9969</v>
      </c>
      <c r="O213" s="59">
        <v>9478</v>
      </c>
      <c r="P213" s="59" t="s">
        <v>125</v>
      </c>
      <c r="Q213" s="59">
        <v>13664</v>
      </c>
      <c r="R213" s="59">
        <v>5198</v>
      </c>
      <c r="S213" s="59" t="s">
        <v>125</v>
      </c>
      <c r="T213" s="59">
        <v>18230</v>
      </c>
      <c r="U213" s="59">
        <v>3262</v>
      </c>
      <c r="V213" s="59" t="s">
        <v>125</v>
      </c>
    </row>
    <row r="214" spans="1:22" x14ac:dyDescent="0.25">
      <c r="B214" s="68"/>
      <c r="C214" s="68">
        <v>1982</v>
      </c>
      <c r="D214" s="68"/>
      <c r="E214" s="59">
        <v>9419</v>
      </c>
      <c r="F214" s="59">
        <v>43124</v>
      </c>
      <c r="G214" s="59">
        <v>55</v>
      </c>
      <c r="H214" s="59">
        <v>5896</v>
      </c>
      <c r="I214" s="59">
        <v>6316</v>
      </c>
      <c r="J214" s="59">
        <v>135</v>
      </c>
      <c r="K214" s="59">
        <v>8714</v>
      </c>
      <c r="L214" s="59">
        <v>19721</v>
      </c>
      <c r="M214" s="59">
        <v>72</v>
      </c>
      <c r="N214" s="59">
        <v>9336</v>
      </c>
      <c r="O214" s="59">
        <v>9145</v>
      </c>
      <c r="P214" s="59">
        <v>117</v>
      </c>
      <c r="Q214" s="59">
        <v>12352</v>
      </c>
      <c r="R214" s="59">
        <v>4861</v>
      </c>
      <c r="S214" s="59">
        <v>181</v>
      </c>
      <c r="T214" s="59">
        <v>16779</v>
      </c>
      <c r="U214" s="59">
        <v>3080</v>
      </c>
      <c r="V214" s="59">
        <v>287</v>
      </c>
    </row>
    <row r="215" spans="1:22" x14ac:dyDescent="0.25">
      <c r="B215" s="68"/>
      <c r="C215" s="68">
        <v>1981</v>
      </c>
      <c r="D215" s="68"/>
      <c r="E215" s="59">
        <v>8646</v>
      </c>
      <c r="F215" s="59">
        <v>43113</v>
      </c>
      <c r="G215" s="59">
        <v>48</v>
      </c>
      <c r="H215" s="59">
        <v>5727</v>
      </c>
      <c r="I215" s="59">
        <v>6775</v>
      </c>
      <c r="J215" s="59">
        <v>148</v>
      </c>
      <c r="K215" s="59">
        <v>8054</v>
      </c>
      <c r="L215" s="59">
        <v>20271</v>
      </c>
      <c r="M215" s="59">
        <v>61</v>
      </c>
      <c r="N215" s="59">
        <v>8740</v>
      </c>
      <c r="O215" s="59">
        <v>8654</v>
      </c>
      <c r="P215" s="59">
        <v>107</v>
      </c>
      <c r="Q215" s="59">
        <v>11196</v>
      </c>
      <c r="R215" s="59">
        <v>4626</v>
      </c>
      <c r="S215" s="59">
        <v>167</v>
      </c>
      <c r="T215" s="59">
        <v>15523</v>
      </c>
      <c r="U215" s="59">
        <v>2788</v>
      </c>
      <c r="V215" s="59">
        <v>279</v>
      </c>
    </row>
    <row r="216" spans="1:22" x14ac:dyDescent="0.25">
      <c r="B216" s="68"/>
      <c r="C216" s="68">
        <v>1980</v>
      </c>
      <c r="D216" s="68"/>
      <c r="E216" s="59">
        <v>7926</v>
      </c>
      <c r="F216" s="59">
        <v>42586</v>
      </c>
      <c r="G216" s="59">
        <v>45</v>
      </c>
      <c r="H216" s="59">
        <v>6675</v>
      </c>
      <c r="I216" s="59">
        <v>6988</v>
      </c>
      <c r="J216" s="59">
        <v>127</v>
      </c>
      <c r="K216" s="59">
        <v>7415</v>
      </c>
      <c r="L216" s="59">
        <v>20147</v>
      </c>
      <c r="M216" s="59">
        <v>57</v>
      </c>
      <c r="N216" s="59">
        <v>8221</v>
      </c>
      <c r="O216" s="59">
        <v>8488</v>
      </c>
      <c r="P216" s="59">
        <v>108</v>
      </c>
      <c r="Q216" s="59">
        <v>10447</v>
      </c>
      <c r="R216" s="59">
        <v>4449</v>
      </c>
      <c r="S216" s="59">
        <v>159</v>
      </c>
      <c r="T216" s="59">
        <v>13809</v>
      </c>
      <c r="U216" s="59">
        <v>2513</v>
      </c>
      <c r="V216" s="59">
        <v>253</v>
      </c>
    </row>
    <row r="217" spans="1:22" x14ac:dyDescent="0.25">
      <c r="B217" s="68"/>
      <c r="C217" s="68">
        <v>1979</v>
      </c>
      <c r="D217" s="68"/>
      <c r="E217" s="59">
        <v>7105</v>
      </c>
      <c r="F217" s="59">
        <v>41988</v>
      </c>
      <c r="G217" s="59">
        <v>41</v>
      </c>
      <c r="H217" s="59">
        <v>4909</v>
      </c>
      <c r="I217" s="59">
        <v>7213</v>
      </c>
      <c r="J217" s="59">
        <v>110</v>
      </c>
      <c r="K217" s="59">
        <v>6731</v>
      </c>
      <c r="L217" s="59">
        <v>19624</v>
      </c>
      <c r="M217" s="59">
        <v>51</v>
      </c>
      <c r="N217" s="59">
        <v>7135</v>
      </c>
      <c r="O217" s="59">
        <v>8263</v>
      </c>
      <c r="P217" s="59">
        <v>96</v>
      </c>
      <c r="Q217" s="59">
        <v>9275</v>
      </c>
      <c r="R217" s="59">
        <v>4343</v>
      </c>
      <c r="S217" s="59">
        <v>145</v>
      </c>
      <c r="T217" s="59">
        <v>12420</v>
      </c>
      <c r="U217" s="59">
        <v>2545</v>
      </c>
      <c r="V217" s="59">
        <v>243</v>
      </c>
    </row>
    <row r="218" spans="1:22" x14ac:dyDescent="0.25">
      <c r="B218" s="68"/>
      <c r="C218" s="68">
        <v>1978</v>
      </c>
      <c r="D218" s="68"/>
      <c r="E218" s="59">
        <v>6398</v>
      </c>
      <c r="F218" s="59">
        <v>39889</v>
      </c>
      <c r="G218" s="59">
        <v>38</v>
      </c>
      <c r="H218" s="59">
        <v>4476</v>
      </c>
      <c r="I218" s="59">
        <v>7375</v>
      </c>
      <c r="J218" s="59">
        <v>138</v>
      </c>
      <c r="K218" s="59">
        <v>6176</v>
      </c>
      <c r="L218" s="59">
        <v>18587</v>
      </c>
      <c r="M218" s="59">
        <v>49</v>
      </c>
      <c r="N218" s="59">
        <v>6342</v>
      </c>
      <c r="O218" s="59">
        <v>7672</v>
      </c>
      <c r="P218" s="59">
        <v>85</v>
      </c>
      <c r="Q218" s="59">
        <v>8231</v>
      </c>
      <c r="R218" s="59">
        <v>3966</v>
      </c>
      <c r="S218" s="59">
        <v>131</v>
      </c>
      <c r="T218" s="59">
        <v>11404</v>
      </c>
      <c r="U218" s="59">
        <v>2288</v>
      </c>
      <c r="V218" s="59">
        <v>235</v>
      </c>
    </row>
    <row r="219" spans="1:22" x14ac:dyDescent="0.25">
      <c r="B219" s="68"/>
      <c r="C219" s="68">
        <v>1977</v>
      </c>
      <c r="D219" s="68"/>
      <c r="E219" s="59">
        <v>5808</v>
      </c>
      <c r="F219" s="59">
        <v>38080</v>
      </c>
      <c r="G219" s="59">
        <v>32</v>
      </c>
      <c r="H219" s="59">
        <v>4097</v>
      </c>
      <c r="I219" s="59">
        <v>7589</v>
      </c>
      <c r="J219" s="59">
        <v>95</v>
      </c>
      <c r="K219" s="59">
        <v>5604</v>
      </c>
      <c r="L219" s="59">
        <v>17748</v>
      </c>
      <c r="M219" s="59">
        <v>41</v>
      </c>
      <c r="N219" s="59">
        <v>5774</v>
      </c>
      <c r="O219" s="59">
        <v>7115</v>
      </c>
      <c r="P219" s="59">
        <v>73</v>
      </c>
      <c r="Q219" s="59">
        <v>7750</v>
      </c>
      <c r="R219" s="59">
        <v>3593</v>
      </c>
      <c r="S219" s="59">
        <v>123</v>
      </c>
      <c r="T219" s="59">
        <v>10655</v>
      </c>
      <c r="U219" s="59">
        <v>2035</v>
      </c>
      <c r="V219" s="59">
        <v>203</v>
      </c>
    </row>
    <row r="220" spans="1:22" x14ac:dyDescent="0.25">
      <c r="B220" s="68"/>
      <c r="C220" s="68">
        <v>1976</v>
      </c>
      <c r="D220" s="68"/>
      <c r="E220" s="59">
        <v>5383</v>
      </c>
      <c r="F220" s="59">
        <v>36787</v>
      </c>
      <c r="G220" s="59">
        <v>31</v>
      </c>
      <c r="H220" s="59">
        <v>3788</v>
      </c>
      <c r="I220" s="59">
        <v>7508</v>
      </c>
      <c r="J220" s="59">
        <v>86</v>
      </c>
      <c r="K220" s="59">
        <v>5214</v>
      </c>
      <c r="L220" s="59">
        <v>17077</v>
      </c>
      <c r="M220" s="59">
        <v>40</v>
      </c>
      <c r="N220" s="59">
        <v>5250</v>
      </c>
      <c r="O220" s="59">
        <v>6733</v>
      </c>
      <c r="P220" s="59">
        <v>74</v>
      </c>
      <c r="Q220" s="59">
        <v>7262</v>
      </c>
      <c r="R220" s="59">
        <v>3560</v>
      </c>
      <c r="S220" s="59">
        <v>109</v>
      </c>
      <c r="T220" s="59">
        <v>10131</v>
      </c>
      <c r="U220" s="59">
        <v>1909</v>
      </c>
      <c r="V220" s="59">
        <v>207</v>
      </c>
    </row>
    <row r="221" spans="1:22" x14ac:dyDescent="0.25">
      <c r="B221" s="68"/>
      <c r="C221" s="68">
        <v>1975</v>
      </c>
      <c r="D221" s="68"/>
      <c r="E221" s="59">
        <v>4982</v>
      </c>
      <c r="F221" s="59">
        <v>35384</v>
      </c>
      <c r="G221" s="59">
        <v>28</v>
      </c>
      <c r="H221" s="59">
        <v>3500</v>
      </c>
      <c r="I221" s="59">
        <v>7505</v>
      </c>
      <c r="J221" s="59">
        <v>80</v>
      </c>
      <c r="K221" s="59">
        <v>4800</v>
      </c>
      <c r="L221" s="59">
        <v>16438</v>
      </c>
      <c r="M221" s="59">
        <v>36</v>
      </c>
      <c r="N221" s="59">
        <v>4926</v>
      </c>
      <c r="O221" s="59">
        <v>6327</v>
      </c>
      <c r="P221" s="59">
        <v>65</v>
      </c>
      <c r="Q221" s="59">
        <v>6822</v>
      </c>
      <c r="R221" s="59">
        <v>3368</v>
      </c>
      <c r="S221" s="59">
        <v>105</v>
      </c>
      <c r="T221" s="59">
        <v>9728</v>
      </c>
      <c r="U221" s="59">
        <v>1746</v>
      </c>
      <c r="V221" s="59">
        <v>199</v>
      </c>
    </row>
    <row r="222" spans="1:22" x14ac:dyDescent="0.25">
      <c r="A222" s="68"/>
      <c r="B222" s="68"/>
      <c r="C222" s="68"/>
      <c r="D222" s="68"/>
    </row>
    <row r="223" spans="1:22" x14ac:dyDescent="0.25">
      <c r="A223" s="60" t="s">
        <v>127</v>
      </c>
    </row>
    <row r="224" spans="1:22" x14ac:dyDescent="0.25">
      <c r="B224" s="60" t="s">
        <v>19</v>
      </c>
    </row>
    <row r="225" spans="2:22" x14ac:dyDescent="0.25">
      <c r="C225" s="60">
        <v>2015</v>
      </c>
      <c r="E225" s="59">
        <v>54352</v>
      </c>
      <c r="F225" s="59">
        <v>103957</v>
      </c>
      <c r="G225" s="59">
        <v>249</v>
      </c>
      <c r="H225" s="59">
        <v>26974</v>
      </c>
      <c r="I225" s="59">
        <v>4394</v>
      </c>
      <c r="J225" s="59">
        <v>731</v>
      </c>
      <c r="K225" s="59">
        <v>38588</v>
      </c>
      <c r="L225" s="59">
        <v>25921</v>
      </c>
      <c r="M225" s="59">
        <v>334</v>
      </c>
      <c r="N225" s="59">
        <v>40812</v>
      </c>
      <c r="O225" s="59">
        <v>31693</v>
      </c>
      <c r="P225" s="59">
        <v>289</v>
      </c>
      <c r="Q225" s="59">
        <v>67636</v>
      </c>
      <c r="R225" s="59">
        <v>26508</v>
      </c>
      <c r="S225" s="59">
        <v>569</v>
      </c>
      <c r="T225" s="59">
        <v>93599</v>
      </c>
      <c r="U225" s="59">
        <v>15438</v>
      </c>
      <c r="V225" s="59">
        <v>963</v>
      </c>
    </row>
    <row r="226" spans="2:22" x14ac:dyDescent="0.25">
      <c r="B226" s="69"/>
      <c r="C226" s="70">
        <v>2014</v>
      </c>
      <c r="D226" s="70"/>
      <c r="E226" s="71">
        <v>52171</v>
      </c>
      <c r="F226" s="71">
        <v>102756</v>
      </c>
      <c r="G226" s="71">
        <v>237</v>
      </c>
      <c r="H226" s="71">
        <v>29080</v>
      </c>
      <c r="I226" s="71">
        <v>4344</v>
      </c>
      <c r="J226" s="71">
        <v>1163</v>
      </c>
      <c r="K226" s="71">
        <v>36826</v>
      </c>
      <c r="L226" s="71">
        <v>26583</v>
      </c>
      <c r="M226" s="71">
        <v>293</v>
      </c>
      <c r="N226" s="71">
        <v>40487</v>
      </c>
      <c r="O226" s="71">
        <v>31236</v>
      </c>
      <c r="P226" s="71">
        <v>333</v>
      </c>
      <c r="Q226" s="71">
        <v>64462</v>
      </c>
      <c r="R226" s="71">
        <v>25783</v>
      </c>
      <c r="S226" s="71">
        <v>499</v>
      </c>
      <c r="T226" s="71">
        <v>89735</v>
      </c>
      <c r="U226" s="71">
        <v>14808</v>
      </c>
      <c r="V226" s="71">
        <v>923</v>
      </c>
    </row>
    <row r="227" spans="2:22" x14ac:dyDescent="0.25">
      <c r="B227" s="72"/>
      <c r="C227" s="60">
        <v>2013</v>
      </c>
      <c r="E227" s="59">
        <v>50604</v>
      </c>
      <c r="F227" s="59">
        <v>102814</v>
      </c>
      <c r="G227" s="59">
        <v>232</v>
      </c>
      <c r="H227" s="59">
        <v>26750</v>
      </c>
      <c r="I227" s="59">
        <v>4136</v>
      </c>
      <c r="J227" s="59">
        <v>988</v>
      </c>
      <c r="K227" s="59">
        <v>35595</v>
      </c>
      <c r="L227" s="59">
        <v>27119</v>
      </c>
      <c r="M227" s="59">
        <v>260</v>
      </c>
      <c r="N227" s="59">
        <v>38371</v>
      </c>
      <c r="O227" s="59">
        <v>31688</v>
      </c>
      <c r="P227" s="59">
        <v>287</v>
      </c>
      <c r="Q227" s="59">
        <v>61913</v>
      </c>
      <c r="R227" s="59">
        <v>25437</v>
      </c>
      <c r="S227" s="59">
        <v>465</v>
      </c>
      <c r="T227" s="59">
        <v>92569</v>
      </c>
      <c r="U227" s="59">
        <v>14432</v>
      </c>
      <c r="V227" s="59">
        <v>1046</v>
      </c>
    </row>
    <row r="228" spans="2:22" x14ac:dyDescent="0.25">
      <c r="C228" s="60">
        <v>2012</v>
      </c>
      <c r="E228" s="59">
        <v>49981</v>
      </c>
      <c r="F228" s="59">
        <v>102974</v>
      </c>
      <c r="G228" s="59">
        <v>244</v>
      </c>
      <c r="H228" s="59">
        <v>23126</v>
      </c>
      <c r="I228" s="59">
        <v>4503</v>
      </c>
      <c r="J228" s="59">
        <v>653</v>
      </c>
      <c r="K228" s="59">
        <v>35399</v>
      </c>
      <c r="L228" s="59">
        <v>26822</v>
      </c>
      <c r="M228" s="59">
        <v>318</v>
      </c>
      <c r="N228" s="59">
        <v>37942</v>
      </c>
      <c r="O228" s="59">
        <v>32362</v>
      </c>
      <c r="P228" s="59">
        <v>295</v>
      </c>
      <c r="Q228" s="59">
        <v>62537</v>
      </c>
      <c r="R228" s="59">
        <v>25246</v>
      </c>
      <c r="S228" s="59">
        <v>523</v>
      </c>
      <c r="T228" s="59">
        <v>91627</v>
      </c>
      <c r="U228" s="59">
        <v>14039</v>
      </c>
      <c r="V228" s="59">
        <v>1092</v>
      </c>
    </row>
    <row r="229" spans="2:22" x14ac:dyDescent="0.25">
      <c r="C229" s="60">
        <v>2011</v>
      </c>
      <c r="E229" s="59">
        <v>49147</v>
      </c>
      <c r="F229" s="59">
        <v>102365</v>
      </c>
      <c r="G229" s="59">
        <v>234</v>
      </c>
      <c r="H229" s="59">
        <v>22642</v>
      </c>
      <c r="I229" s="59">
        <v>4849</v>
      </c>
      <c r="J229" s="59">
        <v>531</v>
      </c>
      <c r="K229" s="59">
        <v>35365</v>
      </c>
      <c r="L229" s="59">
        <v>27313</v>
      </c>
      <c r="M229" s="59">
        <v>348</v>
      </c>
      <c r="N229" s="59">
        <v>36992</v>
      </c>
      <c r="O229" s="59">
        <v>31780</v>
      </c>
      <c r="P229" s="59">
        <v>251</v>
      </c>
      <c r="Q229" s="59">
        <v>62389</v>
      </c>
      <c r="R229" s="59">
        <v>24891</v>
      </c>
      <c r="S229" s="59">
        <v>486</v>
      </c>
      <c r="T229" s="59">
        <v>90659</v>
      </c>
      <c r="U229" s="59">
        <v>13529</v>
      </c>
      <c r="V229" s="59">
        <v>1086</v>
      </c>
    </row>
    <row r="230" spans="2:22" x14ac:dyDescent="0.25">
      <c r="C230" s="60">
        <v>2010</v>
      </c>
      <c r="E230" s="59">
        <v>47032.58</v>
      </c>
      <c r="F230" s="59">
        <v>102461.8</v>
      </c>
      <c r="G230" s="59">
        <v>207.946</v>
      </c>
      <c r="H230" s="59">
        <v>22584.14</v>
      </c>
      <c r="I230" s="59">
        <v>4821.74</v>
      </c>
      <c r="J230" s="59">
        <v>701.601</v>
      </c>
      <c r="K230" s="59">
        <v>33359.69</v>
      </c>
      <c r="L230" s="59">
        <v>28045.08</v>
      </c>
      <c r="M230" s="59">
        <v>274.048</v>
      </c>
      <c r="N230" s="59">
        <v>36079.33</v>
      </c>
      <c r="O230" s="59">
        <v>31697.51</v>
      </c>
      <c r="P230" s="59">
        <v>232.40899999999999</v>
      </c>
      <c r="Q230" s="59">
        <v>60256.68</v>
      </c>
      <c r="R230" s="59">
        <v>24424.59</v>
      </c>
      <c r="S230" s="59">
        <v>487.57799999999997</v>
      </c>
      <c r="T230" s="59">
        <v>86039.75</v>
      </c>
      <c r="U230" s="59">
        <v>13472.88</v>
      </c>
      <c r="V230" s="59">
        <v>887.89800000000002</v>
      </c>
    </row>
    <row r="231" spans="2:22" x14ac:dyDescent="0.25">
      <c r="C231" s="60">
        <v>2009</v>
      </c>
      <c r="E231" s="59">
        <v>45939</v>
      </c>
      <c r="F231" s="59">
        <v>105137</v>
      </c>
      <c r="G231" s="59">
        <v>210</v>
      </c>
      <c r="H231" s="59">
        <v>21229</v>
      </c>
      <c r="I231" s="59">
        <v>5216</v>
      </c>
      <c r="J231" s="59">
        <v>551</v>
      </c>
      <c r="K231" s="59">
        <v>32562</v>
      </c>
      <c r="L231" s="59">
        <v>29860</v>
      </c>
      <c r="M231" s="59">
        <v>234</v>
      </c>
      <c r="N231" s="59">
        <v>36249</v>
      </c>
      <c r="O231" s="59">
        <v>32430</v>
      </c>
      <c r="P231" s="59">
        <v>264</v>
      </c>
      <c r="Q231" s="59">
        <v>58487</v>
      </c>
      <c r="R231" s="59">
        <v>24533</v>
      </c>
      <c r="S231" s="59">
        <v>485</v>
      </c>
      <c r="T231" s="59">
        <v>86770</v>
      </c>
      <c r="U231" s="59">
        <v>13095</v>
      </c>
      <c r="V231" s="59">
        <v>994</v>
      </c>
    </row>
    <row r="232" spans="2:22" x14ac:dyDescent="0.25">
      <c r="C232" s="60">
        <v>2008</v>
      </c>
      <c r="D232" s="68"/>
      <c r="E232" s="59">
        <v>46179</v>
      </c>
      <c r="F232" s="59">
        <v>107294</v>
      </c>
      <c r="G232" s="59">
        <v>208</v>
      </c>
      <c r="H232" s="59">
        <v>21765</v>
      </c>
      <c r="I232" s="59">
        <v>5798</v>
      </c>
      <c r="J232" s="59">
        <v>461</v>
      </c>
      <c r="K232" s="59">
        <v>33159</v>
      </c>
      <c r="L232" s="59">
        <v>30598</v>
      </c>
      <c r="M232" s="59">
        <v>258</v>
      </c>
      <c r="N232" s="59">
        <v>36158</v>
      </c>
      <c r="O232" s="59">
        <v>33221</v>
      </c>
      <c r="P232" s="59">
        <v>247</v>
      </c>
      <c r="Q232" s="59">
        <v>60866</v>
      </c>
      <c r="R232" s="59">
        <v>24445</v>
      </c>
      <c r="S232" s="59">
        <v>532</v>
      </c>
      <c r="T232" s="59">
        <v>85017</v>
      </c>
      <c r="U232" s="59">
        <v>13230</v>
      </c>
      <c r="V232" s="59">
        <v>912</v>
      </c>
    </row>
    <row r="233" spans="2:22" x14ac:dyDescent="0.25">
      <c r="B233" s="70"/>
      <c r="C233" s="70">
        <v>2007</v>
      </c>
      <c r="D233" s="70"/>
      <c r="E233" s="59">
        <v>45542</v>
      </c>
      <c r="F233" s="59">
        <v>107434</v>
      </c>
      <c r="G233" s="59">
        <v>200</v>
      </c>
      <c r="H233" s="59">
        <v>23015</v>
      </c>
      <c r="I233" s="59">
        <v>5908</v>
      </c>
      <c r="J233" s="59">
        <v>524</v>
      </c>
      <c r="K233" s="59">
        <v>33094</v>
      </c>
      <c r="L233" s="59">
        <v>30855</v>
      </c>
      <c r="M233" s="59">
        <v>249</v>
      </c>
      <c r="N233" s="59">
        <v>36290</v>
      </c>
      <c r="O233" s="59">
        <v>33431</v>
      </c>
      <c r="P233" s="59">
        <v>238</v>
      </c>
      <c r="Q233" s="59">
        <v>59727</v>
      </c>
      <c r="R233" s="59">
        <v>24366</v>
      </c>
      <c r="S233" s="59">
        <v>497</v>
      </c>
      <c r="T233" s="59">
        <v>82900</v>
      </c>
      <c r="U233" s="59">
        <v>12871</v>
      </c>
      <c r="V233" s="59">
        <v>930</v>
      </c>
    </row>
    <row r="234" spans="2:22" x14ac:dyDescent="0.25">
      <c r="B234" s="70"/>
      <c r="C234" s="70">
        <v>2006</v>
      </c>
      <c r="D234" s="70"/>
      <c r="E234" s="59">
        <v>44813</v>
      </c>
      <c r="F234" s="59">
        <v>106828</v>
      </c>
      <c r="G234" s="59">
        <v>216</v>
      </c>
      <c r="H234" s="59">
        <v>22206</v>
      </c>
      <c r="I234" s="59">
        <v>6876</v>
      </c>
      <c r="J234" s="59">
        <v>348</v>
      </c>
      <c r="K234" s="59">
        <v>32931</v>
      </c>
      <c r="L234" s="59">
        <v>31345</v>
      </c>
      <c r="M234" s="59">
        <v>295</v>
      </c>
      <c r="N234" s="59">
        <v>35872</v>
      </c>
      <c r="O234" s="59">
        <v>32403</v>
      </c>
      <c r="P234" s="59">
        <v>274</v>
      </c>
      <c r="Q234" s="59">
        <v>58917</v>
      </c>
      <c r="R234" s="59">
        <v>23855</v>
      </c>
      <c r="S234" s="59">
        <v>540</v>
      </c>
      <c r="T234" s="59">
        <v>83785</v>
      </c>
      <c r="U234" s="59">
        <v>12347</v>
      </c>
      <c r="V234" s="59">
        <v>1015</v>
      </c>
    </row>
    <row r="235" spans="2:22" x14ac:dyDescent="0.25">
      <c r="B235" s="70"/>
      <c r="C235" s="70">
        <v>2005</v>
      </c>
      <c r="D235" s="70"/>
      <c r="E235" s="59">
        <v>42963</v>
      </c>
      <c r="F235" s="59">
        <v>106337</v>
      </c>
      <c r="G235" s="59">
        <v>213</v>
      </c>
      <c r="H235" s="59">
        <v>21134</v>
      </c>
      <c r="I235" s="59">
        <v>6603</v>
      </c>
      <c r="J235" s="59">
        <v>347</v>
      </c>
      <c r="K235" s="59">
        <v>31445</v>
      </c>
      <c r="L235" s="59">
        <v>31484</v>
      </c>
      <c r="M235" s="59">
        <v>248</v>
      </c>
      <c r="N235" s="59">
        <v>34866</v>
      </c>
      <c r="O235" s="59">
        <v>33355</v>
      </c>
      <c r="P235" s="59">
        <v>279</v>
      </c>
      <c r="Q235" s="59">
        <v>56462</v>
      </c>
      <c r="R235" s="59">
        <v>23013</v>
      </c>
      <c r="S235" s="59">
        <v>545</v>
      </c>
      <c r="T235" s="59">
        <v>82205</v>
      </c>
      <c r="U235" s="59">
        <v>11879</v>
      </c>
      <c r="V235" s="59">
        <v>1081</v>
      </c>
    </row>
    <row r="236" spans="2:22" x14ac:dyDescent="0.25">
      <c r="B236" s="68"/>
      <c r="C236" s="68">
        <v>2004</v>
      </c>
      <c r="D236" s="68"/>
      <c r="E236" s="59">
        <v>40942.629999999997</v>
      </c>
      <c r="F236" s="59">
        <v>105505.86</v>
      </c>
      <c r="G236" s="59">
        <v>195.41900000000001</v>
      </c>
      <c r="H236" s="59">
        <v>19742.27</v>
      </c>
      <c r="I236" s="59">
        <v>6754.92</v>
      </c>
      <c r="J236" s="59">
        <v>414.28800000000001</v>
      </c>
      <c r="K236" s="59">
        <v>30197.29</v>
      </c>
      <c r="L236" s="59">
        <v>31793.24</v>
      </c>
      <c r="M236" s="59">
        <v>240.667</v>
      </c>
      <c r="N236" s="59">
        <v>33217.339999999997</v>
      </c>
      <c r="O236" s="59">
        <v>32560.34</v>
      </c>
      <c r="P236" s="59">
        <v>226.52699999999999</v>
      </c>
      <c r="Q236" s="59">
        <v>53410.68</v>
      </c>
      <c r="R236" s="59">
        <v>22544.84</v>
      </c>
      <c r="S236" s="59">
        <v>458.75599999999997</v>
      </c>
      <c r="T236" s="59">
        <v>79355.03</v>
      </c>
      <c r="U236" s="59">
        <v>11852.52</v>
      </c>
      <c r="V236" s="59">
        <v>1072.52</v>
      </c>
    </row>
    <row r="237" spans="2:22" x14ac:dyDescent="0.25">
      <c r="B237" s="68"/>
      <c r="C237" s="68">
        <v>2003</v>
      </c>
      <c r="D237" s="68"/>
      <c r="E237" s="59">
        <v>40094</v>
      </c>
      <c r="F237" s="59">
        <v>105214</v>
      </c>
      <c r="G237" s="59">
        <v>185</v>
      </c>
      <c r="H237" s="59">
        <v>19769</v>
      </c>
      <c r="I237" s="59">
        <v>6768</v>
      </c>
      <c r="J237" s="59">
        <v>303</v>
      </c>
      <c r="K237" s="59">
        <v>29571</v>
      </c>
      <c r="L237" s="59">
        <v>31831</v>
      </c>
      <c r="M237" s="59">
        <v>206</v>
      </c>
      <c r="N237" s="59">
        <v>32825</v>
      </c>
      <c r="O237" s="59">
        <v>32460</v>
      </c>
      <c r="P237" s="59">
        <v>234</v>
      </c>
      <c r="Q237" s="59">
        <v>52856</v>
      </c>
      <c r="R237" s="59">
        <v>22474</v>
      </c>
      <c r="S237" s="59">
        <v>495</v>
      </c>
      <c r="T237" s="59">
        <v>76200</v>
      </c>
      <c r="U237" s="59">
        <v>11680</v>
      </c>
      <c r="V237" s="59">
        <v>931</v>
      </c>
    </row>
    <row r="238" spans="2:22" x14ac:dyDescent="0.25">
      <c r="B238" s="68"/>
      <c r="C238" s="68">
        <v>2002</v>
      </c>
      <c r="D238" s="68"/>
      <c r="E238" s="59">
        <v>39220</v>
      </c>
      <c r="F238" s="59">
        <v>105706</v>
      </c>
      <c r="G238" s="59">
        <v>199</v>
      </c>
      <c r="H238" s="59">
        <v>19423</v>
      </c>
      <c r="I238" s="59">
        <v>7380</v>
      </c>
      <c r="J238" s="59">
        <v>353</v>
      </c>
      <c r="K238" s="59">
        <v>28756</v>
      </c>
      <c r="L238" s="59">
        <v>32365</v>
      </c>
      <c r="M238" s="59">
        <v>240</v>
      </c>
      <c r="N238" s="59">
        <v>32318</v>
      </c>
      <c r="O238" s="59">
        <v>32344</v>
      </c>
      <c r="P238" s="59">
        <v>250</v>
      </c>
      <c r="Q238" s="59">
        <v>53185</v>
      </c>
      <c r="R238" s="59">
        <v>22221</v>
      </c>
      <c r="S238" s="59">
        <v>551</v>
      </c>
      <c r="T238" s="59">
        <v>74122</v>
      </c>
      <c r="U238" s="59">
        <v>11395</v>
      </c>
      <c r="V238" s="59">
        <v>882</v>
      </c>
    </row>
    <row r="239" spans="2:22" x14ac:dyDescent="0.25">
      <c r="B239" s="68"/>
      <c r="C239" s="68">
        <v>2001</v>
      </c>
      <c r="D239" s="68"/>
      <c r="E239" s="59">
        <v>38711</v>
      </c>
      <c r="F239" s="59">
        <v>106384</v>
      </c>
      <c r="G239" s="59">
        <v>195</v>
      </c>
      <c r="H239" s="59">
        <v>19659</v>
      </c>
      <c r="I239" s="59">
        <v>7812</v>
      </c>
      <c r="J239" s="59">
        <v>466</v>
      </c>
      <c r="K239" s="59">
        <v>28426</v>
      </c>
      <c r="L239" s="59">
        <v>33050</v>
      </c>
      <c r="M239" s="59">
        <v>241</v>
      </c>
      <c r="N239" s="59">
        <v>31905</v>
      </c>
      <c r="O239" s="59">
        <v>32118</v>
      </c>
      <c r="P239" s="59">
        <v>240</v>
      </c>
      <c r="Q239" s="59">
        <v>52300</v>
      </c>
      <c r="R239" s="59">
        <v>22204</v>
      </c>
      <c r="S239" s="59">
        <v>514</v>
      </c>
      <c r="T239" s="59">
        <v>74932</v>
      </c>
      <c r="U239" s="59">
        <v>11198</v>
      </c>
      <c r="V239" s="59">
        <v>1017</v>
      </c>
    </row>
    <row r="240" spans="2:22" x14ac:dyDescent="0.25">
      <c r="B240" s="68"/>
      <c r="C240" s="68">
        <v>2000</v>
      </c>
      <c r="D240" s="68"/>
      <c r="E240" s="59">
        <v>37346</v>
      </c>
      <c r="F240" s="59">
        <v>106709</v>
      </c>
      <c r="G240" s="59">
        <v>187</v>
      </c>
      <c r="H240" s="59">
        <v>19147</v>
      </c>
      <c r="I240" s="59">
        <v>7957</v>
      </c>
      <c r="J240" s="59">
        <v>468</v>
      </c>
      <c r="K240" s="59">
        <v>27122</v>
      </c>
      <c r="L240" s="59">
        <v>33231</v>
      </c>
      <c r="M240" s="59">
        <v>180</v>
      </c>
      <c r="N240" s="59">
        <v>31217</v>
      </c>
      <c r="O240" s="59">
        <v>32836</v>
      </c>
      <c r="P240" s="59">
        <v>243</v>
      </c>
      <c r="Q240" s="59">
        <v>51351</v>
      </c>
      <c r="R240" s="59">
        <v>21824</v>
      </c>
      <c r="S240" s="59">
        <v>528</v>
      </c>
      <c r="T240" s="59">
        <v>72356</v>
      </c>
      <c r="U240" s="59">
        <v>10859</v>
      </c>
      <c r="V240" s="59">
        <v>1027</v>
      </c>
    </row>
    <row r="241" spans="1:22" x14ac:dyDescent="0.25">
      <c r="B241" s="68"/>
      <c r="C241" s="68">
        <v>1999</v>
      </c>
      <c r="D241" s="68"/>
      <c r="E241" s="59">
        <v>35010.36</v>
      </c>
      <c r="F241" s="59">
        <v>106139.07</v>
      </c>
      <c r="G241" s="59">
        <v>228.739</v>
      </c>
      <c r="H241" s="59">
        <v>17097.939999999999</v>
      </c>
      <c r="I241" s="59">
        <v>8171.11</v>
      </c>
      <c r="J241" s="59">
        <v>443.947</v>
      </c>
      <c r="K241" s="59">
        <v>25923.88</v>
      </c>
      <c r="L241" s="59">
        <v>33982.74</v>
      </c>
      <c r="M241" s="59">
        <v>228.66399999999999</v>
      </c>
      <c r="N241" s="59">
        <v>29765.25</v>
      </c>
      <c r="O241" s="59">
        <v>32154.58</v>
      </c>
      <c r="P241" s="59">
        <v>325.596</v>
      </c>
      <c r="Q241" s="59">
        <v>47480.29</v>
      </c>
      <c r="R241" s="59">
        <v>21261.439999999999</v>
      </c>
      <c r="S241" s="59">
        <v>619.101</v>
      </c>
      <c r="T241" s="59">
        <v>68946.09</v>
      </c>
      <c r="U241" s="59">
        <v>10569.21</v>
      </c>
      <c r="V241" s="59">
        <v>1274.29</v>
      </c>
    </row>
    <row r="242" spans="1:22" x14ac:dyDescent="0.25">
      <c r="B242" s="68"/>
      <c r="C242" s="68">
        <v>1998</v>
      </c>
      <c r="D242" s="68"/>
      <c r="E242" s="59">
        <v>33336</v>
      </c>
      <c r="F242" s="59">
        <v>105523</v>
      </c>
      <c r="G242" s="74">
        <v>229</v>
      </c>
      <c r="H242" s="59">
        <v>16837</v>
      </c>
      <c r="I242" s="59">
        <v>8488</v>
      </c>
      <c r="J242" s="74">
        <v>379</v>
      </c>
      <c r="K242" s="59">
        <v>24801</v>
      </c>
      <c r="L242" s="59">
        <v>34344</v>
      </c>
      <c r="M242" s="74">
        <v>249</v>
      </c>
      <c r="N242" s="59">
        <v>23897</v>
      </c>
      <c r="O242" s="59">
        <v>31459</v>
      </c>
      <c r="P242" s="74">
        <v>364</v>
      </c>
      <c r="Q242" s="59">
        <v>45342</v>
      </c>
      <c r="R242" s="59">
        <v>21175</v>
      </c>
      <c r="S242" s="74">
        <v>630</v>
      </c>
      <c r="T242" s="59">
        <v>65461</v>
      </c>
      <c r="U242" s="59">
        <v>10059</v>
      </c>
      <c r="V242" s="59">
        <v>1153</v>
      </c>
    </row>
    <row r="243" spans="1:22" x14ac:dyDescent="0.25">
      <c r="A243" s="68"/>
      <c r="B243" s="68"/>
      <c r="C243" s="68"/>
      <c r="D243" s="68"/>
    </row>
    <row r="244" spans="1:22" x14ac:dyDescent="0.25">
      <c r="B244" s="60" t="s">
        <v>32</v>
      </c>
      <c r="D244" s="68"/>
    </row>
    <row r="245" spans="1:22" x14ac:dyDescent="0.25">
      <c r="C245" s="60">
        <v>2015</v>
      </c>
      <c r="E245" s="59">
        <v>64884</v>
      </c>
      <c r="F245" s="59">
        <v>56124</v>
      </c>
      <c r="G245" s="59">
        <v>394</v>
      </c>
      <c r="H245" s="59">
        <v>33003</v>
      </c>
      <c r="I245" s="59">
        <v>2862</v>
      </c>
      <c r="J245" s="59">
        <v>1068</v>
      </c>
      <c r="K245" s="59">
        <v>45533</v>
      </c>
      <c r="L245" s="59">
        <v>15559</v>
      </c>
      <c r="M245" s="59">
        <v>486</v>
      </c>
      <c r="N245" s="59">
        <v>48967</v>
      </c>
      <c r="O245" s="59">
        <v>16271</v>
      </c>
      <c r="P245" s="59">
        <v>454</v>
      </c>
      <c r="Q245" s="59">
        <v>83328</v>
      </c>
      <c r="R245" s="59">
        <v>13664</v>
      </c>
      <c r="S245" s="59">
        <v>946</v>
      </c>
      <c r="T245" s="59">
        <v>116296</v>
      </c>
      <c r="U245" s="59">
        <v>7766</v>
      </c>
      <c r="V245" s="59">
        <v>1601</v>
      </c>
    </row>
    <row r="246" spans="1:22" x14ac:dyDescent="0.25">
      <c r="B246" s="69"/>
      <c r="C246" s="70">
        <v>2014</v>
      </c>
      <c r="D246" s="70"/>
      <c r="E246" s="71">
        <v>63100</v>
      </c>
      <c r="F246" s="71">
        <v>54432</v>
      </c>
      <c r="G246" s="71">
        <v>388</v>
      </c>
      <c r="H246" s="71">
        <v>35105</v>
      </c>
      <c r="I246" s="71">
        <v>2752</v>
      </c>
      <c r="J246" s="71">
        <v>1656</v>
      </c>
      <c r="K246" s="71">
        <v>43312</v>
      </c>
      <c r="L246" s="71">
        <v>15583</v>
      </c>
      <c r="M246" s="71">
        <v>399</v>
      </c>
      <c r="N246" s="71">
        <v>49712</v>
      </c>
      <c r="O246" s="71">
        <v>15606</v>
      </c>
      <c r="P246" s="71">
        <v>557</v>
      </c>
      <c r="Q246" s="71">
        <v>80075</v>
      </c>
      <c r="R246" s="71">
        <v>13117</v>
      </c>
      <c r="S246" s="71">
        <v>864</v>
      </c>
      <c r="T246" s="71">
        <v>113515</v>
      </c>
      <c r="U246" s="71">
        <v>7372</v>
      </c>
      <c r="V246" s="71">
        <v>1609</v>
      </c>
    </row>
    <row r="247" spans="1:22" x14ac:dyDescent="0.25">
      <c r="B247" s="72"/>
      <c r="C247" s="60">
        <v>2013</v>
      </c>
      <c r="E247" s="59">
        <v>60804</v>
      </c>
      <c r="F247" s="59">
        <v>54529</v>
      </c>
      <c r="G247" s="59">
        <v>378</v>
      </c>
      <c r="H247" s="59">
        <v>32329</v>
      </c>
      <c r="I247" s="59">
        <v>2717</v>
      </c>
      <c r="J247" s="59">
        <v>1441</v>
      </c>
      <c r="K247" s="59">
        <v>40991</v>
      </c>
      <c r="L247" s="59">
        <v>15819</v>
      </c>
      <c r="M247" s="59">
        <v>313</v>
      </c>
      <c r="N247" s="59">
        <v>46713</v>
      </c>
      <c r="O247" s="59">
        <v>15873</v>
      </c>
      <c r="P247" s="59">
        <v>460</v>
      </c>
      <c r="Q247" s="59">
        <v>75345</v>
      </c>
      <c r="R247" s="59">
        <v>12910</v>
      </c>
      <c r="S247" s="59">
        <v>806</v>
      </c>
      <c r="T247" s="59">
        <v>120004</v>
      </c>
      <c r="U247" s="59">
        <v>7208</v>
      </c>
      <c r="V247" s="59">
        <v>1833</v>
      </c>
    </row>
    <row r="248" spans="1:22" x14ac:dyDescent="0.25">
      <c r="C248" s="60">
        <v>2012</v>
      </c>
      <c r="E248" s="59">
        <v>60396</v>
      </c>
      <c r="F248" s="59">
        <v>54569</v>
      </c>
      <c r="G248" s="59">
        <v>396</v>
      </c>
      <c r="H248" s="59">
        <v>28026</v>
      </c>
      <c r="I248" s="59">
        <v>2784</v>
      </c>
      <c r="J248" s="59">
        <v>1003</v>
      </c>
      <c r="K248" s="59">
        <v>42157</v>
      </c>
      <c r="L248" s="59">
        <v>15388</v>
      </c>
      <c r="M248" s="59">
        <v>502</v>
      </c>
      <c r="N248" s="59">
        <v>46477</v>
      </c>
      <c r="O248" s="59">
        <v>16175</v>
      </c>
      <c r="P248" s="59">
        <v>512</v>
      </c>
      <c r="Q248" s="59">
        <v>75826</v>
      </c>
      <c r="R248" s="59">
        <v>13080</v>
      </c>
      <c r="S248" s="59">
        <v>838</v>
      </c>
      <c r="T248" s="59">
        <v>115598</v>
      </c>
      <c r="U248" s="59">
        <v>7139</v>
      </c>
      <c r="V248" s="59">
        <v>1803</v>
      </c>
    </row>
    <row r="249" spans="1:22" x14ac:dyDescent="0.25">
      <c r="C249" s="60">
        <v>2011</v>
      </c>
      <c r="E249" s="59">
        <v>59584</v>
      </c>
      <c r="F249" s="59">
        <v>54244</v>
      </c>
      <c r="G249" s="59">
        <v>379</v>
      </c>
      <c r="H249" s="59">
        <v>27872</v>
      </c>
      <c r="I249" s="59">
        <v>2978</v>
      </c>
      <c r="J249" s="59">
        <v>819</v>
      </c>
      <c r="K249" s="59">
        <v>42772</v>
      </c>
      <c r="L249" s="59">
        <v>15644</v>
      </c>
      <c r="M249" s="59">
        <v>568</v>
      </c>
      <c r="N249" s="59">
        <v>45443</v>
      </c>
      <c r="O249" s="59">
        <v>15675</v>
      </c>
      <c r="P249" s="59">
        <v>434</v>
      </c>
      <c r="Q249" s="59">
        <v>75168</v>
      </c>
      <c r="R249" s="59">
        <v>12900</v>
      </c>
      <c r="S249" s="59">
        <v>729</v>
      </c>
      <c r="T249" s="59">
        <v>113244</v>
      </c>
      <c r="U249" s="59">
        <v>7045</v>
      </c>
      <c r="V249" s="59">
        <v>1798</v>
      </c>
    </row>
    <row r="250" spans="1:22" x14ac:dyDescent="0.25">
      <c r="C250" s="60">
        <v>2010</v>
      </c>
      <c r="E250" s="59">
        <v>56719.29</v>
      </c>
      <c r="F250" s="59">
        <v>54267.68</v>
      </c>
      <c r="G250" s="59">
        <v>340.72500000000002</v>
      </c>
      <c r="H250" s="59">
        <v>27427.24</v>
      </c>
      <c r="I250" s="59">
        <v>2988.82</v>
      </c>
      <c r="J250" s="59">
        <v>1092.1099999999999</v>
      </c>
      <c r="K250" s="59">
        <v>39449.279999999999</v>
      </c>
      <c r="L250" s="59">
        <v>15937.85</v>
      </c>
      <c r="M250" s="59">
        <v>434.04500000000002</v>
      </c>
      <c r="N250" s="59">
        <v>43566.9</v>
      </c>
      <c r="O250" s="59">
        <v>15563.79</v>
      </c>
      <c r="P250" s="59">
        <v>377.92899999999997</v>
      </c>
      <c r="Q250" s="59">
        <v>73425.490000000005</v>
      </c>
      <c r="R250" s="59">
        <v>12790.53</v>
      </c>
      <c r="S250" s="59">
        <v>777.01199999999994</v>
      </c>
      <c r="T250" s="59">
        <v>107360.56</v>
      </c>
      <c r="U250" s="59">
        <v>6986.7</v>
      </c>
      <c r="V250" s="59">
        <v>1514.92</v>
      </c>
    </row>
    <row r="251" spans="1:22" x14ac:dyDescent="0.25">
      <c r="C251" s="60">
        <v>2009</v>
      </c>
      <c r="E251" s="59">
        <v>55318</v>
      </c>
      <c r="F251" s="59">
        <v>55638</v>
      </c>
      <c r="G251" s="59">
        <v>340</v>
      </c>
      <c r="H251" s="59">
        <v>25695</v>
      </c>
      <c r="I251" s="59">
        <v>3187</v>
      </c>
      <c r="J251" s="59">
        <v>864</v>
      </c>
      <c r="K251" s="59">
        <v>38160</v>
      </c>
      <c r="L251" s="59">
        <v>17015</v>
      </c>
      <c r="M251" s="59">
        <v>353</v>
      </c>
      <c r="N251" s="59">
        <v>43802</v>
      </c>
      <c r="O251" s="59">
        <v>15981</v>
      </c>
      <c r="P251" s="59">
        <v>433</v>
      </c>
      <c r="Q251" s="59">
        <v>72305</v>
      </c>
      <c r="R251" s="59">
        <v>12708</v>
      </c>
      <c r="S251" s="59">
        <v>808</v>
      </c>
      <c r="T251" s="59">
        <v>107872</v>
      </c>
      <c r="U251" s="59">
        <v>6746</v>
      </c>
      <c r="V251" s="59">
        <v>1627</v>
      </c>
    </row>
    <row r="252" spans="1:22" x14ac:dyDescent="0.25">
      <c r="C252" s="60">
        <v>2008</v>
      </c>
      <c r="D252" s="68"/>
      <c r="E252" s="59">
        <v>56538</v>
      </c>
      <c r="F252" s="59">
        <v>56822</v>
      </c>
      <c r="G252" s="59">
        <v>339</v>
      </c>
      <c r="H252" s="59">
        <v>26479</v>
      </c>
      <c r="I252" s="59">
        <v>3654</v>
      </c>
      <c r="J252" s="59">
        <v>691</v>
      </c>
      <c r="K252" s="59">
        <v>39405</v>
      </c>
      <c r="L252" s="59">
        <v>17206</v>
      </c>
      <c r="M252" s="59">
        <v>390</v>
      </c>
      <c r="N252" s="59">
        <v>44237</v>
      </c>
      <c r="O252" s="59">
        <v>16439</v>
      </c>
      <c r="P252" s="59">
        <v>400</v>
      </c>
      <c r="Q252" s="59">
        <v>76613</v>
      </c>
      <c r="R252" s="59">
        <v>12562</v>
      </c>
      <c r="S252" s="59">
        <v>872</v>
      </c>
      <c r="T252" s="59">
        <v>107498</v>
      </c>
      <c r="U252" s="59">
        <v>6960</v>
      </c>
      <c r="V252" s="59">
        <v>1532</v>
      </c>
    </row>
    <row r="253" spans="1:22" x14ac:dyDescent="0.25">
      <c r="B253" s="70"/>
      <c r="C253" s="70">
        <v>2007</v>
      </c>
      <c r="D253" s="70"/>
      <c r="E253" s="59">
        <v>55662</v>
      </c>
      <c r="F253" s="59">
        <v>57080</v>
      </c>
      <c r="G253" s="59">
        <v>331</v>
      </c>
      <c r="H253" s="59">
        <v>27874</v>
      </c>
      <c r="I253" s="59">
        <v>3716</v>
      </c>
      <c r="J253" s="59">
        <v>784</v>
      </c>
      <c r="K253" s="59">
        <v>39764</v>
      </c>
      <c r="L253" s="59">
        <v>17309</v>
      </c>
      <c r="M253" s="59">
        <v>397</v>
      </c>
      <c r="N253" s="59">
        <v>43835</v>
      </c>
      <c r="O253" s="59">
        <v>16684</v>
      </c>
      <c r="P253" s="59">
        <v>364</v>
      </c>
      <c r="Q253" s="59">
        <v>75214</v>
      </c>
      <c r="R253" s="59">
        <v>12597</v>
      </c>
      <c r="S253" s="59">
        <v>842</v>
      </c>
      <c r="T253" s="59">
        <v>104317</v>
      </c>
      <c r="U253" s="59">
        <v>6772</v>
      </c>
      <c r="V253" s="59">
        <v>1576</v>
      </c>
    </row>
    <row r="254" spans="1:22" x14ac:dyDescent="0.25">
      <c r="B254" s="70"/>
      <c r="C254" s="70">
        <v>2006</v>
      </c>
      <c r="D254" s="70"/>
      <c r="E254" s="59">
        <v>54843</v>
      </c>
      <c r="F254" s="59">
        <v>56843</v>
      </c>
      <c r="G254" s="59">
        <v>352</v>
      </c>
      <c r="H254" s="59">
        <v>26100</v>
      </c>
      <c r="I254" s="59">
        <v>4289</v>
      </c>
      <c r="J254" s="59">
        <v>450</v>
      </c>
      <c r="K254" s="59">
        <v>40180</v>
      </c>
      <c r="L254" s="59">
        <v>17470</v>
      </c>
      <c r="M254" s="59">
        <v>494</v>
      </c>
      <c r="N254" s="59">
        <v>43589</v>
      </c>
      <c r="O254" s="59">
        <v>16024</v>
      </c>
      <c r="P254" s="59">
        <v>438</v>
      </c>
      <c r="Q254" s="59">
        <v>73376</v>
      </c>
      <c r="R254" s="59">
        <v>12321</v>
      </c>
      <c r="S254" s="59">
        <v>888</v>
      </c>
      <c r="T254" s="59">
        <v>104031</v>
      </c>
      <c r="U254" s="59">
        <v>6738</v>
      </c>
      <c r="V254" s="59">
        <v>1606</v>
      </c>
    </row>
    <row r="255" spans="1:22" x14ac:dyDescent="0.25">
      <c r="B255" s="70"/>
      <c r="C255" s="70">
        <v>2005</v>
      </c>
      <c r="D255" s="70"/>
      <c r="E255" s="59">
        <v>53263</v>
      </c>
      <c r="F255" s="59">
        <v>56675</v>
      </c>
      <c r="G255" s="59">
        <v>359</v>
      </c>
      <c r="H255" s="59">
        <v>25511</v>
      </c>
      <c r="I255" s="59">
        <v>4127</v>
      </c>
      <c r="J255" s="59">
        <v>503</v>
      </c>
      <c r="K255" s="59">
        <v>38134</v>
      </c>
      <c r="L255" s="59">
        <v>17507</v>
      </c>
      <c r="M255" s="59">
        <v>406</v>
      </c>
      <c r="N255" s="59">
        <v>43137</v>
      </c>
      <c r="O255" s="59">
        <v>16456</v>
      </c>
      <c r="P255" s="59">
        <v>491</v>
      </c>
      <c r="Q255" s="59">
        <v>70932</v>
      </c>
      <c r="R255" s="59">
        <v>12048</v>
      </c>
      <c r="S255" s="59">
        <v>906</v>
      </c>
      <c r="T255" s="59">
        <v>104107</v>
      </c>
      <c r="U255" s="59">
        <v>6535</v>
      </c>
      <c r="V255" s="59">
        <v>1806</v>
      </c>
    </row>
    <row r="256" spans="1:22" x14ac:dyDescent="0.25">
      <c r="B256" s="68"/>
      <c r="C256" s="68">
        <v>2004</v>
      </c>
      <c r="D256" s="68"/>
      <c r="E256" s="59">
        <v>50597.02</v>
      </c>
      <c r="F256" s="59">
        <v>55930.080000000002</v>
      </c>
      <c r="G256" s="59">
        <v>322.72399999999999</v>
      </c>
      <c r="H256" s="59">
        <v>23590.19</v>
      </c>
      <c r="I256" s="59">
        <v>4203.96</v>
      </c>
      <c r="J256" s="59">
        <v>633.08399999999995</v>
      </c>
      <c r="K256" s="59">
        <v>36323.81</v>
      </c>
      <c r="L256" s="59">
        <v>17568.34</v>
      </c>
      <c r="M256" s="59">
        <v>367.17700000000002</v>
      </c>
      <c r="N256" s="59">
        <v>41467.129999999997</v>
      </c>
      <c r="O256" s="59">
        <v>15951.59</v>
      </c>
      <c r="P256" s="59">
        <v>387.05</v>
      </c>
      <c r="Q256" s="59">
        <v>66526.710000000006</v>
      </c>
      <c r="R256" s="59">
        <v>11739.49</v>
      </c>
      <c r="S256" s="59">
        <v>742.77300000000002</v>
      </c>
      <c r="T256" s="59">
        <v>100533.22</v>
      </c>
      <c r="U256" s="59">
        <v>6466.69</v>
      </c>
      <c r="V256" s="59">
        <v>1765.15</v>
      </c>
    </row>
    <row r="257" spans="1:22" x14ac:dyDescent="0.25">
      <c r="B257" s="68"/>
      <c r="C257" s="68">
        <v>2003</v>
      </c>
      <c r="D257" s="68"/>
      <c r="E257" s="59">
        <v>49386</v>
      </c>
      <c r="F257" s="59">
        <v>55774</v>
      </c>
      <c r="G257" s="59">
        <v>305</v>
      </c>
      <c r="H257" s="59">
        <v>22957</v>
      </c>
      <c r="I257" s="59">
        <v>4224</v>
      </c>
      <c r="J257" s="59">
        <v>401</v>
      </c>
      <c r="K257" s="59">
        <v>35589</v>
      </c>
      <c r="L257" s="59">
        <v>17225</v>
      </c>
      <c r="M257" s="59">
        <v>315</v>
      </c>
      <c r="N257" s="59">
        <v>40316</v>
      </c>
      <c r="O257" s="59">
        <v>16048</v>
      </c>
      <c r="P257" s="59">
        <v>394</v>
      </c>
      <c r="Q257" s="59">
        <v>66390</v>
      </c>
      <c r="R257" s="59">
        <v>11849</v>
      </c>
      <c r="S257" s="59">
        <v>838</v>
      </c>
      <c r="T257" s="59">
        <v>95029</v>
      </c>
      <c r="U257" s="59">
        <v>6427</v>
      </c>
      <c r="V257" s="59">
        <v>1465</v>
      </c>
    </row>
    <row r="258" spans="1:22" x14ac:dyDescent="0.25">
      <c r="B258" s="68"/>
      <c r="C258" s="68">
        <v>2002</v>
      </c>
      <c r="D258" s="68"/>
      <c r="E258" s="59">
        <v>48817</v>
      </c>
      <c r="F258" s="59">
        <v>55994</v>
      </c>
      <c r="G258" s="59">
        <v>329</v>
      </c>
      <c r="H258" s="59">
        <v>23250</v>
      </c>
      <c r="I258" s="59">
        <v>4580</v>
      </c>
      <c r="J258" s="59">
        <v>529</v>
      </c>
      <c r="K258" s="59">
        <v>34909</v>
      </c>
      <c r="L258" s="59">
        <v>17218</v>
      </c>
      <c r="M258" s="59">
        <v>375</v>
      </c>
      <c r="N258" s="59">
        <v>40368</v>
      </c>
      <c r="O258" s="59">
        <v>16121</v>
      </c>
      <c r="P258" s="59">
        <v>440</v>
      </c>
      <c r="Q258" s="59">
        <v>66638</v>
      </c>
      <c r="R258" s="59">
        <v>11764</v>
      </c>
      <c r="S258" s="59">
        <v>878</v>
      </c>
      <c r="T258" s="59">
        <v>93686</v>
      </c>
      <c r="U258" s="59">
        <v>6309</v>
      </c>
      <c r="V258" s="59">
        <v>1429</v>
      </c>
    </row>
    <row r="259" spans="1:22" x14ac:dyDescent="0.25">
      <c r="B259" s="68"/>
      <c r="C259" s="68">
        <v>2001</v>
      </c>
      <c r="D259" s="68"/>
      <c r="E259" s="59">
        <v>47973</v>
      </c>
      <c r="F259" s="59">
        <v>56528</v>
      </c>
      <c r="G259" s="59">
        <v>316</v>
      </c>
      <c r="H259" s="59">
        <v>23096</v>
      </c>
      <c r="I259" s="59">
        <v>4749</v>
      </c>
      <c r="J259" s="59">
        <v>549</v>
      </c>
      <c r="K259" s="59">
        <v>34627</v>
      </c>
      <c r="L259" s="59">
        <v>17672</v>
      </c>
      <c r="M259" s="59">
        <v>352</v>
      </c>
      <c r="N259" s="59">
        <v>39133</v>
      </c>
      <c r="O259" s="59">
        <v>16114</v>
      </c>
      <c r="P259" s="59">
        <v>370</v>
      </c>
      <c r="Q259" s="59">
        <v>66196</v>
      </c>
      <c r="R259" s="59">
        <v>11692</v>
      </c>
      <c r="S259" s="59">
        <v>881</v>
      </c>
      <c r="T259" s="59">
        <v>92954</v>
      </c>
      <c r="U259" s="59">
        <v>6299</v>
      </c>
      <c r="V259" s="59">
        <v>1613</v>
      </c>
    </row>
    <row r="260" spans="1:22" x14ac:dyDescent="0.25">
      <c r="B260" s="68"/>
      <c r="C260" s="68">
        <v>2000</v>
      </c>
      <c r="D260" s="68"/>
      <c r="E260" s="59">
        <v>47084</v>
      </c>
      <c r="F260" s="59">
        <v>56675</v>
      </c>
      <c r="G260" s="59">
        <v>318</v>
      </c>
      <c r="H260" s="59">
        <v>23296</v>
      </c>
      <c r="I260" s="59">
        <v>4763</v>
      </c>
      <c r="J260" s="59">
        <v>706</v>
      </c>
      <c r="K260" s="59">
        <v>33669</v>
      </c>
      <c r="L260" s="59">
        <v>17733</v>
      </c>
      <c r="M260" s="59">
        <v>281</v>
      </c>
      <c r="N260" s="59">
        <v>39379</v>
      </c>
      <c r="O260" s="59">
        <v>16435</v>
      </c>
      <c r="P260" s="59">
        <v>431</v>
      </c>
      <c r="Q260" s="59">
        <v>65459</v>
      </c>
      <c r="R260" s="59">
        <v>11594</v>
      </c>
      <c r="S260" s="59">
        <v>899</v>
      </c>
      <c r="T260" s="59">
        <v>90150</v>
      </c>
      <c r="U260" s="59">
        <v>6149</v>
      </c>
      <c r="V260" s="59">
        <v>1641</v>
      </c>
    </row>
    <row r="261" spans="1:22" x14ac:dyDescent="0.25">
      <c r="B261" s="68"/>
      <c r="C261" s="68">
        <v>1999</v>
      </c>
      <c r="D261" s="68"/>
      <c r="E261" s="59">
        <v>44402.77</v>
      </c>
      <c r="F261" s="59">
        <v>56070.95</v>
      </c>
      <c r="G261" s="59">
        <v>385.98099999999999</v>
      </c>
      <c r="H261" s="59">
        <v>20501.650000000001</v>
      </c>
      <c r="I261" s="59">
        <v>4787.18</v>
      </c>
      <c r="J261" s="59">
        <v>465.80099999999999</v>
      </c>
      <c r="K261" s="59">
        <v>32531.52</v>
      </c>
      <c r="L261" s="59">
        <v>17843.689999999999</v>
      </c>
      <c r="M261" s="59">
        <v>358.52499999999998</v>
      </c>
      <c r="N261" s="59">
        <v>37651.410000000003</v>
      </c>
      <c r="O261" s="59">
        <v>16087.46</v>
      </c>
      <c r="P261" s="59">
        <v>583.06600000000003</v>
      </c>
      <c r="Q261" s="59">
        <v>60563.92</v>
      </c>
      <c r="R261" s="59">
        <v>11282.76</v>
      </c>
      <c r="S261" s="59">
        <v>1018.06</v>
      </c>
      <c r="T261" s="59">
        <v>86004.37</v>
      </c>
      <c r="U261" s="59">
        <v>6069.86</v>
      </c>
      <c r="V261" s="59">
        <v>2061.17</v>
      </c>
    </row>
    <row r="262" spans="1:22" x14ac:dyDescent="0.25">
      <c r="B262" s="68"/>
      <c r="C262" s="68">
        <v>1998</v>
      </c>
      <c r="D262" s="68"/>
      <c r="E262" s="59">
        <v>41612</v>
      </c>
      <c r="F262" s="59">
        <v>56246</v>
      </c>
      <c r="G262" s="74">
        <v>372</v>
      </c>
      <c r="H262" s="59">
        <v>20781</v>
      </c>
      <c r="I262" s="59">
        <v>5152</v>
      </c>
      <c r="J262" s="74">
        <v>584</v>
      </c>
      <c r="K262" s="59">
        <v>30429</v>
      </c>
      <c r="L262" s="59">
        <v>18048</v>
      </c>
      <c r="M262" s="74">
        <v>374</v>
      </c>
      <c r="N262" s="59">
        <v>29555</v>
      </c>
      <c r="O262" s="59">
        <v>15849</v>
      </c>
      <c r="P262" s="74">
        <v>625</v>
      </c>
      <c r="Q262" s="59">
        <v>57346</v>
      </c>
      <c r="R262" s="59">
        <v>11335</v>
      </c>
      <c r="S262" s="59">
        <v>1042</v>
      </c>
      <c r="T262" s="59">
        <v>79524</v>
      </c>
      <c r="U262" s="59">
        <v>5862</v>
      </c>
      <c r="V262" s="59">
        <v>1709</v>
      </c>
    </row>
    <row r="263" spans="1:22" x14ac:dyDescent="0.25">
      <c r="A263" s="68"/>
      <c r="B263" s="68"/>
      <c r="C263" s="68"/>
      <c r="D263" s="68"/>
    </row>
    <row r="264" spans="1:22" x14ac:dyDescent="0.25">
      <c r="B264" s="60" t="s">
        <v>33</v>
      </c>
      <c r="D264" s="68"/>
    </row>
    <row r="265" spans="1:22" x14ac:dyDescent="0.25">
      <c r="C265" s="60">
        <v>2015</v>
      </c>
      <c r="E265" s="59">
        <v>42070</v>
      </c>
      <c r="F265" s="59">
        <v>48771</v>
      </c>
      <c r="G265" s="59">
        <v>266</v>
      </c>
      <c r="H265" s="59">
        <v>15942</v>
      </c>
      <c r="I265" s="59">
        <v>1595</v>
      </c>
      <c r="J265" s="59">
        <v>496</v>
      </c>
      <c r="K265" s="59">
        <v>28315</v>
      </c>
      <c r="L265" s="59">
        <v>10646</v>
      </c>
      <c r="M265" s="59">
        <v>376</v>
      </c>
      <c r="N265" s="59">
        <v>32304</v>
      </c>
      <c r="O265" s="59">
        <v>15772</v>
      </c>
      <c r="P265" s="59">
        <v>330</v>
      </c>
      <c r="Q265" s="59">
        <v>51126</v>
      </c>
      <c r="R265" s="59">
        <v>13009</v>
      </c>
      <c r="S265" s="59">
        <v>557</v>
      </c>
      <c r="T265" s="59">
        <v>71035</v>
      </c>
      <c r="U265" s="59">
        <v>7746</v>
      </c>
      <c r="V265" s="59">
        <v>977</v>
      </c>
    </row>
    <row r="266" spans="1:22" x14ac:dyDescent="0.25">
      <c r="B266" s="69"/>
      <c r="C266" s="70">
        <v>2014</v>
      </c>
      <c r="D266" s="70"/>
      <c r="E266" s="71">
        <v>39860</v>
      </c>
      <c r="F266" s="71">
        <v>48324</v>
      </c>
      <c r="G266" s="71">
        <v>237</v>
      </c>
      <c r="H266" s="71">
        <v>18662</v>
      </c>
      <c r="I266" s="71">
        <v>1591</v>
      </c>
      <c r="J266" s="71">
        <v>1324</v>
      </c>
      <c r="K266" s="71">
        <v>27637</v>
      </c>
      <c r="L266" s="71">
        <v>10999</v>
      </c>
      <c r="M266" s="71">
        <v>407</v>
      </c>
      <c r="N266" s="71">
        <v>31276</v>
      </c>
      <c r="O266" s="71">
        <v>15630</v>
      </c>
      <c r="P266" s="71">
        <v>347</v>
      </c>
      <c r="Q266" s="71">
        <v>48291</v>
      </c>
      <c r="R266" s="71">
        <v>12665</v>
      </c>
      <c r="S266" s="71">
        <v>427</v>
      </c>
      <c r="T266" s="71">
        <v>66161</v>
      </c>
      <c r="U266" s="71">
        <v>7436</v>
      </c>
      <c r="V266" s="71">
        <v>806</v>
      </c>
    </row>
    <row r="267" spans="1:22" x14ac:dyDescent="0.25">
      <c r="B267" s="72"/>
      <c r="C267" s="60">
        <v>2013</v>
      </c>
      <c r="E267" s="59">
        <v>39084</v>
      </c>
      <c r="F267" s="59">
        <v>48284</v>
      </c>
      <c r="G267" s="59">
        <v>235</v>
      </c>
      <c r="H267" s="59">
        <v>16062</v>
      </c>
      <c r="I267" s="59">
        <v>1418</v>
      </c>
      <c r="J267" s="59">
        <v>722</v>
      </c>
      <c r="K267" s="59">
        <v>28041</v>
      </c>
      <c r="L267" s="59">
        <v>11300</v>
      </c>
      <c r="M267" s="59">
        <v>433</v>
      </c>
      <c r="N267" s="59">
        <v>29999</v>
      </c>
      <c r="O267" s="59">
        <v>15815</v>
      </c>
      <c r="P267" s="59">
        <v>325</v>
      </c>
      <c r="Q267" s="59">
        <v>48070</v>
      </c>
      <c r="R267" s="59">
        <v>12526</v>
      </c>
      <c r="S267" s="59">
        <v>407</v>
      </c>
      <c r="T267" s="59">
        <v>65190</v>
      </c>
      <c r="U267" s="59">
        <v>7223</v>
      </c>
      <c r="V267" s="59">
        <v>876</v>
      </c>
    </row>
    <row r="268" spans="1:22" x14ac:dyDescent="0.25">
      <c r="C268" s="60">
        <v>2012</v>
      </c>
      <c r="E268" s="59">
        <v>38240</v>
      </c>
      <c r="F268" s="59">
        <v>48405</v>
      </c>
      <c r="G268" s="59">
        <v>254</v>
      </c>
      <c r="H268" s="59">
        <v>15189</v>
      </c>
      <c r="I268" s="59">
        <v>1718</v>
      </c>
      <c r="J268" s="59">
        <v>458</v>
      </c>
      <c r="K268" s="59">
        <v>26303</v>
      </c>
      <c r="L268" s="59">
        <v>11433</v>
      </c>
      <c r="M268" s="59">
        <v>291</v>
      </c>
      <c r="N268" s="59">
        <v>29413</v>
      </c>
      <c r="O268" s="59">
        <v>16187</v>
      </c>
      <c r="P268" s="59">
        <v>274</v>
      </c>
      <c r="Q268" s="59">
        <v>48247</v>
      </c>
      <c r="R268" s="59">
        <v>12165</v>
      </c>
      <c r="S268" s="59">
        <v>570</v>
      </c>
      <c r="T268" s="59">
        <v>66824</v>
      </c>
      <c r="U268" s="59">
        <v>6900</v>
      </c>
      <c r="V268" s="59">
        <v>1112</v>
      </c>
    </row>
    <row r="269" spans="1:22" x14ac:dyDescent="0.25">
      <c r="C269" s="60">
        <v>2011</v>
      </c>
      <c r="E269" s="59">
        <v>37382</v>
      </c>
      <c r="F269" s="59">
        <v>48120</v>
      </c>
      <c r="G269" s="59">
        <v>242</v>
      </c>
      <c r="H269" s="59">
        <v>14314</v>
      </c>
      <c r="I269" s="59">
        <v>1870</v>
      </c>
      <c r="J269" s="59">
        <v>346</v>
      </c>
      <c r="K269" s="59">
        <v>25435</v>
      </c>
      <c r="L269" s="59">
        <v>11669</v>
      </c>
      <c r="M269" s="59">
        <v>260</v>
      </c>
      <c r="N269" s="59">
        <v>28766</v>
      </c>
      <c r="O269" s="59">
        <v>16105</v>
      </c>
      <c r="P269" s="59">
        <v>237</v>
      </c>
      <c r="Q269" s="59">
        <v>48640</v>
      </c>
      <c r="R269" s="59">
        <v>11990</v>
      </c>
      <c r="S269" s="59">
        <v>604</v>
      </c>
      <c r="T269" s="59">
        <v>66120</v>
      </c>
      <c r="U269" s="59">
        <v>6484</v>
      </c>
      <c r="V269" s="59">
        <v>1047</v>
      </c>
    </row>
    <row r="270" spans="1:22" x14ac:dyDescent="0.25">
      <c r="C270" s="60">
        <v>2010</v>
      </c>
      <c r="E270" s="59">
        <v>36125.129999999997</v>
      </c>
      <c r="F270" s="59">
        <v>48194.13</v>
      </c>
      <c r="G270" s="59">
        <v>206.47200000000001</v>
      </c>
      <c r="H270" s="59">
        <v>14686.84</v>
      </c>
      <c r="I270" s="59">
        <v>1832.92</v>
      </c>
      <c r="J270" s="59">
        <v>410.95499999999998</v>
      </c>
      <c r="K270" s="59">
        <v>25343.42</v>
      </c>
      <c r="L270" s="59">
        <v>12107.24</v>
      </c>
      <c r="M270" s="59">
        <v>255.42699999999999</v>
      </c>
      <c r="N270" s="59">
        <v>28856.27</v>
      </c>
      <c r="O270" s="59">
        <v>16133.72</v>
      </c>
      <c r="P270" s="59">
        <v>260.05900000000003</v>
      </c>
      <c r="Q270" s="59">
        <v>45778.85</v>
      </c>
      <c r="R270" s="59">
        <v>11634.06</v>
      </c>
      <c r="S270" s="59">
        <v>525.89599999999996</v>
      </c>
      <c r="T270" s="59">
        <v>63073.69</v>
      </c>
      <c r="U270" s="59">
        <v>6486.18</v>
      </c>
      <c r="V270" s="59">
        <v>741.30399999999997</v>
      </c>
    </row>
    <row r="271" spans="1:22" x14ac:dyDescent="0.25">
      <c r="C271" s="60">
        <v>2009</v>
      </c>
      <c r="E271" s="59">
        <v>35396</v>
      </c>
      <c r="F271" s="59">
        <v>49498</v>
      </c>
      <c r="G271" s="59">
        <v>219</v>
      </c>
      <c r="H271" s="59">
        <v>14216</v>
      </c>
      <c r="I271" s="59">
        <v>2029</v>
      </c>
      <c r="J271" s="59">
        <v>337</v>
      </c>
      <c r="K271" s="59">
        <v>25147</v>
      </c>
      <c r="L271" s="59">
        <v>12845</v>
      </c>
      <c r="M271" s="59">
        <v>261</v>
      </c>
      <c r="N271" s="59">
        <v>28911</v>
      </c>
      <c r="O271" s="59">
        <v>16448</v>
      </c>
      <c r="P271" s="59">
        <v>294</v>
      </c>
      <c r="Q271" s="59">
        <v>43636</v>
      </c>
      <c r="R271" s="59">
        <v>11825</v>
      </c>
      <c r="S271" s="59">
        <v>463</v>
      </c>
      <c r="T271" s="59">
        <v>64351</v>
      </c>
      <c r="U271" s="59">
        <v>6349</v>
      </c>
      <c r="V271" s="59">
        <v>1012</v>
      </c>
    </row>
    <row r="272" spans="1:22" x14ac:dyDescent="0.25">
      <c r="C272" s="60">
        <v>2008</v>
      </c>
      <c r="D272" s="68"/>
      <c r="E272" s="59">
        <v>34517</v>
      </c>
      <c r="F272" s="59">
        <v>50471</v>
      </c>
      <c r="G272" s="59">
        <v>209</v>
      </c>
      <c r="H272" s="59">
        <v>13730</v>
      </c>
      <c r="I272" s="59">
        <v>2144</v>
      </c>
      <c r="J272" s="59">
        <v>336</v>
      </c>
      <c r="K272" s="59">
        <v>25133</v>
      </c>
      <c r="L272" s="59">
        <v>13391</v>
      </c>
      <c r="M272" s="59">
        <v>294</v>
      </c>
      <c r="N272" s="59">
        <v>28244</v>
      </c>
      <c r="O272" s="59">
        <v>16781</v>
      </c>
      <c r="P272" s="59">
        <v>274</v>
      </c>
      <c r="Q272" s="59">
        <v>44220</v>
      </c>
      <c r="R272" s="59">
        <v>11883</v>
      </c>
      <c r="S272" s="59">
        <v>542</v>
      </c>
      <c r="T272" s="59">
        <v>60063</v>
      </c>
      <c r="U272" s="59">
        <v>6270</v>
      </c>
      <c r="V272" s="59">
        <v>759</v>
      </c>
    </row>
    <row r="273" spans="1:22" x14ac:dyDescent="0.25">
      <c r="B273" s="70"/>
      <c r="C273" s="70">
        <v>2007</v>
      </c>
      <c r="D273" s="70"/>
      <c r="E273" s="59">
        <v>34069</v>
      </c>
      <c r="F273" s="59">
        <v>50353</v>
      </c>
      <c r="G273" s="59">
        <v>190</v>
      </c>
      <c r="H273" s="59">
        <v>14779</v>
      </c>
      <c r="I273" s="59">
        <v>2192</v>
      </c>
      <c r="J273" s="59">
        <v>412</v>
      </c>
      <c r="K273" s="59">
        <v>24570</v>
      </c>
      <c r="L273" s="59">
        <v>13546</v>
      </c>
      <c r="M273" s="59">
        <v>229</v>
      </c>
      <c r="N273" s="59">
        <v>28772</v>
      </c>
      <c r="O273" s="59">
        <v>16746</v>
      </c>
      <c r="P273" s="59">
        <v>294</v>
      </c>
      <c r="Q273" s="59">
        <v>43150</v>
      </c>
      <c r="R273" s="59">
        <v>11769</v>
      </c>
      <c r="S273" s="59">
        <v>439</v>
      </c>
      <c r="T273" s="59">
        <v>59121</v>
      </c>
      <c r="U273" s="59">
        <v>6099</v>
      </c>
      <c r="V273" s="59">
        <v>757</v>
      </c>
    </row>
    <row r="274" spans="1:22" x14ac:dyDescent="0.25">
      <c r="B274" s="70"/>
      <c r="C274" s="70">
        <v>2006</v>
      </c>
      <c r="D274" s="70"/>
      <c r="E274" s="59">
        <v>33407</v>
      </c>
      <c r="F274" s="59">
        <v>49984</v>
      </c>
      <c r="G274" s="59">
        <v>218</v>
      </c>
      <c r="H274" s="59">
        <v>15751</v>
      </c>
      <c r="I274" s="59">
        <v>2857</v>
      </c>
      <c r="J274" s="59">
        <v>518</v>
      </c>
      <c r="K274" s="59">
        <v>23805</v>
      </c>
      <c r="L274" s="59">
        <v>13875</v>
      </c>
      <c r="M274" s="59">
        <v>210</v>
      </c>
      <c r="N274" s="59">
        <v>28322</v>
      </c>
      <c r="O274" s="59">
        <v>16379</v>
      </c>
      <c r="P274" s="59">
        <v>319</v>
      </c>
      <c r="Q274" s="59">
        <v>43473</v>
      </c>
      <c r="R274" s="59">
        <v>11534</v>
      </c>
      <c r="S274" s="59">
        <v>544</v>
      </c>
      <c r="T274" s="59">
        <v>59458</v>
      </c>
      <c r="U274" s="59">
        <v>5608</v>
      </c>
      <c r="V274" s="59">
        <v>1015</v>
      </c>
    </row>
    <row r="275" spans="1:22" x14ac:dyDescent="0.25">
      <c r="B275" s="70"/>
      <c r="C275" s="70">
        <v>2005</v>
      </c>
      <c r="D275" s="70"/>
      <c r="E275" s="59">
        <v>31208</v>
      </c>
      <c r="F275" s="59">
        <v>49661</v>
      </c>
      <c r="G275" s="59">
        <v>184</v>
      </c>
      <c r="H275" s="59">
        <v>13837</v>
      </c>
      <c r="I275" s="59">
        <v>2476</v>
      </c>
      <c r="J275" s="59">
        <v>336</v>
      </c>
      <c r="K275" s="59">
        <v>23004</v>
      </c>
      <c r="L275" s="59">
        <v>13977</v>
      </c>
      <c r="M275" s="59">
        <v>203</v>
      </c>
      <c r="N275" s="59">
        <v>26812</v>
      </c>
      <c r="O275" s="59">
        <v>16899</v>
      </c>
      <c r="P275" s="59">
        <v>255</v>
      </c>
      <c r="Q275" s="59">
        <v>40562</v>
      </c>
      <c r="R275" s="59">
        <v>10964</v>
      </c>
      <c r="S275" s="59">
        <v>513</v>
      </c>
      <c r="T275" s="59">
        <v>55422</v>
      </c>
      <c r="U275" s="59">
        <v>5344</v>
      </c>
      <c r="V275" s="59">
        <v>769</v>
      </c>
    </row>
    <row r="276" spans="1:22" x14ac:dyDescent="0.25">
      <c r="B276" s="68"/>
      <c r="C276" s="68">
        <v>2004</v>
      </c>
      <c r="D276" s="68"/>
      <c r="E276" s="59">
        <v>30050.81</v>
      </c>
      <c r="F276" s="59">
        <v>49575.78</v>
      </c>
      <c r="G276" s="59">
        <v>186.965</v>
      </c>
      <c r="H276" s="59">
        <v>13400.92</v>
      </c>
      <c r="I276" s="59">
        <v>2550.96</v>
      </c>
      <c r="J276" s="59">
        <v>290.55700000000002</v>
      </c>
      <c r="K276" s="59">
        <v>22630.79</v>
      </c>
      <c r="L276" s="59">
        <v>14224.89</v>
      </c>
      <c r="M276" s="59">
        <v>273.69600000000003</v>
      </c>
      <c r="N276" s="59">
        <v>25293.96</v>
      </c>
      <c r="O276" s="59">
        <v>16608.75</v>
      </c>
      <c r="P276" s="59">
        <v>222.99</v>
      </c>
      <c r="Q276" s="59">
        <v>39160.74</v>
      </c>
      <c r="R276" s="59">
        <v>10805.35</v>
      </c>
      <c r="S276" s="59">
        <v>470.55799999999999</v>
      </c>
      <c r="T276" s="59">
        <v>53926.68</v>
      </c>
      <c r="U276" s="59">
        <v>5385.83</v>
      </c>
      <c r="V276" s="59">
        <v>902.02800000000002</v>
      </c>
    </row>
    <row r="277" spans="1:22" x14ac:dyDescent="0.25">
      <c r="B277" s="68"/>
      <c r="C277" s="68">
        <v>2003</v>
      </c>
      <c r="D277" s="68"/>
      <c r="E277" s="59">
        <v>29613</v>
      </c>
      <c r="F277" s="59">
        <v>49439</v>
      </c>
      <c r="G277" s="59">
        <v>178</v>
      </c>
      <c r="H277" s="59">
        <v>14475</v>
      </c>
      <c r="I277" s="59">
        <v>2543</v>
      </c>
      <c r="J277" s="59">
        <v>431</v>
      </c>
      <c r="K277" s="59">
        <v>22473</v>
      </c>
      <c r="L277" s="59">
        <v>14605</v>
      </c>
      <c r="M277" s="59">
        <v>236</v>
      </c>
      <c r="N277" s="59">
        <v>25499</v>
      </c>
      <c r="O277" s="59">
        <v>16411</v>
      </c>
      <c r="P277" s="59">
        <v>241</v>
      </c>
      <c r="Q277" s="59">
        <v>37761</v>
      </c>
      <c r="R277" s="59">
        <v>10624</v>
      </c>
      <c r="S277" s="59">
        <v>415</v>
      </c>
      <c r="T277" s="59">
        <v>53164</v>
      </c>
      <c r="U277" s="59">
        <v>5253</v>
      </c>
      <c r="V277" s="59">
        <v>919</v>
      </c>
    </row>
    <row r="278" spans="1:22" x14ac:dyDescent="0.25">
      <c r="B278" s="68"/>
      <c r="C278" s="68">
        <v>2002</v>
      </c>
      <c r="D278" s="68"/>
      <c r="E278" s="59">
        <v>28410</v>
      </c>
      <c r="F278" s="59">
        <v>49712</v>
      </c>
      <c r="G278" s="59">
        <v>191</v>
      </c>
      <c r="H278" s="59">
        <v>13163</v>
      </c>
      <c r="I278" s="59">
        <v>2800</v>
      </c>
      <c r="J278" s="59">
        <v>287</v>
      </c>
      <c r="K278" s="59">
        <v>21762</v>
      </c>
      <c r="L278" s="59">
        <v>15146</v>
      </c>
      <c r="M278" s="59">
        <v>271</v>
      </c>
      <c r="N278" s="59">
        <v>24318</v>
      </c>
      <c r="O278" s="59">
        <v>16222</v>
      </c>
      <c r="P278" s="59">
        <v>216</v>
      </c>
      <c r="Q278" s="59">
        <v>38049</v>
      </c>
      <c r="R278" s="59">
        <v>10457</v>
      </c>
      <c r="S278" s="59">
        <v>579</v>
      </c>
      <c r="T278" s="59">
        <v>49845</v>
      </c>
      <c r="U278" s="59">
        <v>5085</v>
      </c>
      <c r="V278" s="59">
        <v>712</v>
      </c>
    </row>
    <row r="279" spans="1:22" x14ac:dyDescent="0.25">
      <c r="B279" s="68"/>
      <c r="C279" s="68">
        <v>2001</v>
      </c>
      <c r="D279" s="68"/>
      <c r="E279" s="59">
        <v>28210</v>
      </c>
      <c r="F279" s="59">
        <v>49856</v>
      </c>
      <c r="G279" s="59">
        <v>197</v>
      </c>
      <c r="H279" s="59">
        <v>14328</v>
      </c>
      <c r="I279" s="59">
        <v>3062</v>
      </c>
      <c r="J279" s="59">
        <v>816</v>
      </c>
      <c r="K279" s="59">
        <v>21301</v>
      </c>
      <c r="L279" s="59">
        <v>15378</v>
      </c>
      <c r="M279" s="59">
        <v>313</v>
      </c>
      <c r="N279" s="59">
        <v>24628</v>
      </c>
      <c r="O279" s="59">
        <v>16004</v>
      </c>
      <c r="P279" s="59">
        <v>294</v>
      </c>
      <c r="Q279" s="59">
        <v>36844</v>
      </c>
      <c r="R279" s="59">
        <v>10512</v>
      </c>
      <c r="S279" s="59">
        <v>404</v>
      </c>
      <c r="T279" s="59">
        <v>51756</v>
      </c>
      <c r="U279" s="59">
        <v>4898</v>
      </c>
      <c r="V279" s="59">
        <v>930</v>
      </c>
    </row>
    <row r="280" spans="1:22" x14ac:dyDescent="0.25">
      <c r="B280" s="68"/>
      <c r="C280" s="68">
        <v>2000</v>
      </c>
      <c r="D280" s="68"/>
      <c r="E280" s="59">
        <v>26315</v>
      </c>
      <c r="F280" s="59">
        <v>50034</v>
      </c>
      <c r="G280" s="59">
        <v>158</v>
      </c>
      <c r="H280" s="59">
        <v>12962</v>
      </c>
      <c r="I280" s="59">
        <v>3194</v>
      </c>
      <c r="J280" s="59">
        <v>474</v>
      </c>
      <c r="K280" s="59">
        <v>19631</v>
      </c>
      <c r="L280" s="59">
        <v>15498</v>
      </c>
      <c r="M280" s="59">
        <v>192</v>
      </c>
      <c r="N280" s="59">
        <v>23038</v>
      </c>
      <c r="O280" s="59">
        <v>16401</v>
      </c>
      <c r="P280" s="59">
        <v>199</v>
      </c>
      <c r="Q280" s="59">
        <v>35362</v>
      </c>
      <c r="R280" s="59">
        <v>10230</v>
      </c>
      <c r="S280" s="59">
        <v>414</v>
      </c>
      <c r="T280" s="59">
        <v>49126</v>
      </c>
      <c r="U280" s="59">
        <v>4710</v>
      </c>
      <c r="V280" s="59">
        <v>876</v>
      </c>
    </row>
    <row r="281" spans="1:22" x14ac:dyDescent="0.25">
      <c r="B281" s="68"/>
      <c r="C281" s="68">
        <v>1999</v>
      </c>
      <c r="D281" s="68"/>
      <c r="E281" s="59">
        <v>24491.87</v>
      </c>
      <c r="F281" s="59">
        <v>50068.13</v>
      </c>
      <c r="G281" s="59">
        <v>195.893</v>
      </c>
      <c r="H281" s="59">
        <v>12282.75</v>
      </c>
      <c r="I281" s="59">
        <v>3383.92</v>
      </c>
      <c r="J281" s="59">
        <v>828.99400000000003</v>
      </c>
      <c r="K281" s="59">
        <v>18618.32</v>
      </c>
      <c r="L281" s="59">
        <v>16139.05</v>
      </c>
      <c r="M281" s="59">
        <v>244.49199999999999</v>
      </c>
      <c r="N281" s="59">
        <v>21869.119999999999</v>
      </c>
      <c r="O281" s="59">
        <v>16067.12</v>
      </c>
      <c r="P281" s="59">
        <v>255.708</v>
      </c>
      <c r="Q281" s="59">
        <v>32686.799999999999</v>
      </c>
      <c r="R281" s="59">
        <v>9978.68</v>
      </c>
      <c r="S281" s="59">
        <v>563.12599999999998</v>
      </c>
      <c r="T281" s="59">
        <v>45933.599999999999</v>
      </c>
      <c r="U281" s="59">
        <v>4499.3500000000004</v>
      </c>
      <c r="V281" s="59">
        <v>861.88</v>
      </c>
    </row>
    <row r="282" spans="1:22" x14ac:dyDescent="0.25">
      <c r="B282" s="68"/>
      <c r="C282" s="68">
        <v>1998</v>
      </c>
      <c r="D282" s="68"/>
      <c r="E282" s="59">
        <v>23891</v>
      </c>
      <c r="F282" s="59">
        <v>49277</v>
      </c>
      <c r="G282" s="74">
        <v>226</v>
      </c>
      <c r="H282" s="59">
        <v>10746</v>
      </c>
      <c r="I282" s="59">
        <v>3336</v>
      </c>
      <c r="J282" s="74">
        <v>268</v>
      </c>
      <c r="K282" s="59">
        <v>18568</v>
      </c>
      <c r="L282" s="59">
        <v>16295</v>
      </c>
      <c r="M282" s="74">
        <v>305</v>
      </c>
      <c r="N282" s="59">
        <v>18198</v>
      </c>
      <c r="O282" s="59">
        <v>15610</v>
      </c>
      <c r="P282" s="74">
        <v>347</v>
      </c>
      <c r="Q282" s="59">
        <v>31516</v>
      </c>
      <c r="R282" s="59">
        <v>9840</v>
      </c>
      <c r="S282" s="74">
        <v>554</v>
      </c>
      <c r="T282" s="59">
        <v>45805</v>
      </c>
      <c r="U282" s="59">
        <v>4196</v>
      </c>
      <c r="V282" s="59">
        <v>1294</v>
      </c>
    </row>
    <row r="283" spans="1:22" x14ac:dyDescent="0.25">
      <c r="A283" s="68"/>
      <c r="B283" s="68"/>
      <c r="C283" s="68"/>
      <c r="D283" s="68"/>
    </row>
    <row r="284" spans="1:22" x14ac:dyDescent="0.25">
      <c r="A284" s="60" t="s">
        <v>128</v>
      </c>
      <c r="D284" s="68"/>
    </row>
    <row r="285" spans="1:22" x14ac:dyDescent="0.25">
      <c r="B285" s="60" t="s">
        <v>19</v>
      </c>
      <c r="D285" s="68"/>
    </row>
    <row r="286" spans="1:22" x14ac:dyDescent="0.25">
      <c r="C286" s="60">
        <v>2015</v>
      </c>
      <c r="E286" s="59">
        <v>39394</v>
      </c>
      <c r="F286" s="59">
        <v>19150</v>
      </c>
      <c r="G286" s="59">
        <v>491</v>
      </c>
      <c r="H286" s="59">
        <v>19783</v>
      </c>
      <c r="I286" s="59">
        <v>1582</v>
      </c>
      <c r="J286" s="59">
        <v>534</v>
      </c>
      <c r="K286" s="59">
        <v>29211</v>
      </c>
      <c r="L286" s="59">
        <v>6015</v>
      </c>
      <c r="M286" s="59">
        <v>497</v>
      </c>
      <c r="N286" s="59">
        <v>34653</v>
      </c>
      <c r="O286" s="59">
        <v>6606</v>
      </c>
      <c r="P286" s="59">
        <v>613</v>
      </c>
      <c r="Q286" s="59">
        <v>55506</v>
      </c>
      <c r="R286" s="59">
        <v>3220</v>
      </c>
      <c r="S286" s="59">
        <v>1492</v>
      </c>
      <c r="T286" s="59">
        <v>80976</v>
      </c>
      <c r="U286" s="59">
        <v>1725</v>
      </c>
      <c r="V286" s="59">
        <v>3278</v>
      </c>
    </row>
    <row r="287" spans="1:22" x14ac:dyDescent="0.25">
      <c r="B287" s="69"/>
      <c r="C287" s="70">
        <v>2014</v>
      </c>
      <c r="D287" s="70"/>
      <c r="E287" s="71">
        <v>37012</v>
      </c>
      <c r="F287" s="71">
        <v>18657</v>
      </c>
      <c r="G287" s="71">
        <v>423</v>
      </c>
      <c r="H287" s="71">
        <v>22353</v>
      </c>
      <c r="I287" s="71">
        <v>1420</v>
      </c>
      <c r="J287" s="71">
        <v>1345</v>
      </c>
      <c r="K287" s="71">
        <v>28439</v>
      </c>
      <c r="L287" s="71">
        <v>5905</v>
      </c>
      <c r="M287" s="71">
        <v>534</v>
      </c>
      <c r="N287" s="71">
        <v>32074</v>
      </c>
      <c r="O287" s="71">
        <v>6605</v>
      </c>
      <c r="P287" s="71">
        <v>641</v>
      </c>
      <c r="Q287" s="71">
        <v>51983</v>
      </c>
      <c r="R287" s="71">
        <v>3084</v>
      </c>
      <c r="S287" s="71">
        <v>1058</v>
      </c>
      <c r="T287" s="71">
        <v>72257</v>
      </c>
      <c r="U287" s="71">
        <v>1642</v>
      </c>
      <c r="V287" s="71">
        <v>2350</v>
      </c>
    </row>
    <row r="288" spans="1:22" x14ac:dyDescent="0.25">
      <c r="B288" s="72"/>
      <c r="C288" s="60">
        <v>2013</v>
      </c>
      <c r="E288" s="59">
        <v>35817</v>
      </c>
      <c r="F288" s="59">
        <v>18023</v>
      </c>
      <c r="G288" s="59">
        <v>399</v>
      </c>
      <c r="H288" s="59">
        <v>21403</v>
      </c>
      <c r="I288" s="59">
        <v>1590</v>
      </c>
      <c r="J288" s="59">
        <v>1224</v>
      </c>
      <c r="K288" s="59">
        <v>26670</v>
      </c>
      <c r="L288" s="59">
        <v>5689</v>
      </c>
      <c r="M288" s="59">
        <v>493</v>
      </c>
      <c r="N288" s="59">
        <v>32137</v>
      </c>
      <c r="O288" s="59">
        <v>6228</v>
      </c>
      <c r="P288" s="59">
        <v>530</v>
      </c>
      <c r="Q288" s="59">
        <v>49904</v>
      </c>
      <c r="R288" s="59">
        <v>2997</v>
      </c>
      <c r="S288" s="59">
        <v>1241</v>
      </c>
      <c r="T288" s="59">
        <v>72496</v>
      </c>
      <c r="U288" s="59">
        <v>1517</v>
      </c>
      <c r="V288" s="59">
        <v>2123</v>
      </c>
    </row>
    <row r="289" spans="2:22" x14ac:dyDescent="0.25">
      <c r="C289" s="60">
        <v>2012</v>
      </c>
      <c r="E289" s="59">
        <v>34800</v>
      </c>
      <c r="F289" s="59">
        <v>17838</v>
      </c>
      <c r="G289" s="59">
        <v>396</v>
      </c>
      <c r="H289" s="59">
        <v>18889</v>
      </c>
      <c r="I289" s="59">
        <v>1486</v>
      </c>
      <c r="J289" s="59">
        <v>981</v>
      </c>
      <c r="K289" s="59">
        <v>26625</v>
      </c>
      <c r="L289" s="59">
        <v>5639</v>
      </c>
      <c r="M289" s="59">
        <v>669</v>
      </c>
      <c r="N289" s="59">
        <v>31730</v>
      </c>
      <c r="O289" s="59">
        <v>6398</v>
      </c>
      <c r="P289" s="59">
        <v>562</v>
      </c>
      <c r="Q289" s="59">
        <v>48972</v>
      </c>
      <c r="R289" s="59">
        <v>2854</v>
      </c>
      <c r="S289" s="59">
        <v>957</v>
      </c>
      <c r="T289" s="59">
        <v>68329</v>
      </c>
      <c r="U289" s="59">
        <v>1459</v>
      </c>
      <c r="V289" s="59">
        <v>2038</v>
      </c>
    </row>
    <row r="290" spans="2:22" x14ac:dyDescent="0.25">
      <c r="C290" s="60">
        <v>2011</v>
      </c>
      <c r="E290" s="59">
        <v>34755</v>
      </c>
      <c r="F290" s="59">
        <v>17295</v>
      </c>
      <c r="G290" s="59">
        <v>452</v>
      </c>
      <c r="H290" s="59">
        <v>17488</v>
      </c>
      <c r="I290" s="59">
        <v>1613</v>
      </c>
      <c r="J290" s="59">
        <v>649</v>
      </c>
      <c r="K290" s="59">
        <v>27562</v>
      </c>
      <c r="L290" s="59">
        <v>5539</v>
      </c>
      <c r="M290" s="59">
        <v>732</v>
      </c>
      <c r="N290" s="59">
        <v>32891</v>
      </c>
      <c r="O290" s="59">
        <v>5964</v>
      </c>
      <c r="P290" s="59">
        <v>771</v>
      </c>
      <c r="Q290" s="59">
        <v>45477</v>
      </c>
      <c r="R290" s="59">
        <v>2796</v>
      </c>
      <c r="S290" s="59">
        <v>748</v>
      </c>
      <c r="T290" s="59">
        <v>70140</v>
      </c>
      <c r="U290" s="59">
        <v>1380</v>
      </c>
      <c r="V290" s="59">
        <v>2707</v>
      </c>
    </row>
    <row r="291" spans="2:22" x14ac:dyDescent="0.25">
      <c r="C291" s="60">
        <v>2010</v>
      </c>
      <c r="E291" s="59">
        <v>32899.5</v>
      </c>
      <c r="F291" s="59">
        <v>17016.16</v>
      </c>
      <c r="G291" s="59">
        <v>337.19600000000003</v>
      </c>
      <c r="H291" s="59">
        <v>17849.14</v>
      </c>
      <c r="I291" s="59">
        <v>1642.77</v>
      </c>
      <c r="J291" s="59">
        <v>637.82100000000003</v>
      </c>
      <c r="K291" s="59">
        <v>25780.81</v>
      </c>
      <c r="L291" s="59">
        <v>5556.54</v>
      </c>
      <c r="M291" s="59">
        <v>429.07799999999997</v>
      </c>
      <c r="N291" s="59">
        <v>30591.97</v>
      </c>
      <c r="O291" s="59">
        <v>5969.38</v>
      </c>
      <c r="P291" s="59">
        <v>503.16899999999998</v>
      </c>
      <c r="Q291" s="59">
        <v>44502.18</v>
      </c>
      <c r="R291" s="59">
        <v>2592.52</v>
      </c>
      <c r="S291" s="59">
        <v>717.70399999999995</v>
      </c>
      <c r="T291" s="59">
        <v>71127.06</v>
      </c>
      <c r="U291" s="59">
        <v>1254.95</v>
      </c>
      <c r="V291" s="59">
        <v>2487.34</v>
      </c>
    </row>
    <row r="292" spans="2:22" x14ac:dyDescent="0.25">
      <c r="C292" s="60">
        <v>2009</v>
      </c>
      <c r="E292" s="59">
        <v>33362</v>
      </c>
      <c r="F292" s="59">
        <v>16744</v>
      </c>
      <c r="G292" s="59">
        <v>381</v>
      </c>
      <c r="H292" s="59">
        <v>18936</v>
      </c>
      <c r="I292" s="59">
        <v>1618</v>
      </c>
      <c r="J292" s="59">
        <v>1108</v>
      </c>
      <c r="K292" s="59">
        <v>26970</v>
      </c>
      <c r="L292" s="59">
        <v>5803</v>
      </c>
      <c r="M292" s="59">
        <v>623</v>
      </c>
      <c r="N292" s="59">
        <v>30520</v>
      </c>
      <c r="O292" s="59">
        <v>5577</v>
      </c>
      <c r="P292" s="59">
        <v>494</v>
      </c>
      <c r="Q292" s="59">
        <v>47799</v>
      </c>
      <c r="R292" s="59">
        <v>2583</v>
      </c>
      <c r="S292" s="59">
        <v>883</v>
      </c>
      <c r="T292" s="59">
        <v>66923</v>
      </c>
      <c r="U292" s="59">
        <v>1162</v>
      </c>
      <c r="V292" s="59">
        <v>2442</v>
      </c>
    </row>
    <row r="293" spans="2:22" x14ac:dyDescent="0.25">
      <c r="C293" s="60">
        <v>2008</v>
      </c>
      <c r="D293" s="68"/>
      <c r="E293" s="59">
        <v>32874</v>
      </c>
      <c r="F293" s="59">
        <v>17509</v>
      </c>
      <c r="G293" s="59">
        <v>362</v>
      </c>
      <c r="H293" s="59">
        <v>18123</v>
      </c>
      <c r="I293" s="59">
        <v>1748</v>
      </c>
      <c r="J293" s="59">
        <v>1293</v>
      </c>
      <c r="K293" s="59">
        <v>27265</v>
      </c>
      <c r="L293" s="59">
        <v>6060</v>
      </c>
      <c r="M293" s="59">
        <v>565</v>
      </c>
      <c r="N293" s="59">
        <v>30248</v>
      </c>
      <c r="O293" s="59">
        <v>5933</v>
      </c>
      <c r="P293" s="59">
        <v>370</v>
      </c>
      <c r="Q293" s="59">
        <v>46527</v>
      </c>
      <c r="R293" s="59">
        <v>2550</v>
      </c>
      <c r="S293" s="59">
        <v>957</v>
      </c>
      <c r="T293" s="59">
        <v>66198</v>
      </c>
      <c r="U293" s="59">
        <v>1216</v>
      </c>
      <c r="V293" s="59">
        <v>2491</v>
      </c>
    </row>
    <row r="294" spans="2:22" x14ac:dyDescent="0.25">
      <c r="B294" s="70"/>
      <c r="C294" s="70">
        <v>2007</v>
      </c>
      <c r="D294" s="70"/>
      <c r="E294" s="59">
        <v>33333</v>
      </c>
      <c r="F294" s="59">
        <v>17453</v>
      </c>
      <c r="G294" s="59">
        <v>389</v>
      </c>
      <c r="H294" s="59">
        <v>17439</v>
      </c>
      <c r="I294" s="59">
        <v>1854</v>
      </c>
      <c r="J294" s="59">
        <v>417</v>
      </c>
      <c r="K294" s="59">
        <v>27179</v>
      </c>
      <c r="L294" s="59">
        <v>5996</v>
      </c>
      <c r="M294" s="59">
        <v>564</v>
      </c>
      <c r="N294" s="59">
        <v>32787</v>
      </c>
      <c r="O294" s="59">
        <v>5813</v>
      </c>
      <c r="P294" s="59">
        <v>820</v>
      </c>
      <c r="Q294" s="59">
        <v>46502</v>
      </c>
      <c r="R294" s="59">
        <v>2682</v>
      </c>
      <c r="S294" s="59">
        <v>759</v>
      </c>
      <c r="T294" s="59">
        <v>64247</v>
      </c>
      <c r="U294" s="59">
        <v>1107</v>
      </c>
      <c r="V294" s="59">
        <v>1813</v>
      </c>
    </row>
    <row r="295" spans="2:22" x14ac:dyDescent="0.25">
      <c r="B295" s="70"/>
      <c r="C295" s="70">
        <v>2006</v>
      </c>
      <c r="D295" s="70"/>
      <c r="E295" s="59">
        <v>32443</v>
      </c>
      <c r="F295" s="59">
        <v>17234</v>
      </c>
      <c r="G295" s="59">
        <v>404</v>
      </c>
      <c r="H295" s="59">
        <v>17823</v>
      </c>
      <c r="I295" s="59">
        <v>1943</v>
      </c>
      <c r="J295" s="59">
        <v>457</v>
      </c>
      <c r="K295" s="59">
        <v>26368</v>
      </c>
      <c r="L295" s="59">
        <v>6159</v>
      </c>
      <c r="M295" s="59">
        <v>588</v>
      </c>
      <c r="N295" s="59">
        <v>31234</v>
      </c>
      <c r="O295" s="59">
        <v>5581</v>
      </c>
      <c r="P295" s="59">
        <v>674</v>
      </c>
      <c r="Q295" s="59">
        <v>47903</v>
      </c>
      <c r="R295" s="59">
        <v>2503</v>
      </c>
      <c r="S295" s="59">
        <v>1366</v>
      </c>
      <c r="T295" s="59">
        <v>64834</v>
      </c>
      <c r="U295" s="59">
        <v>1045</v>
      </c>
      <c r="V295" s="59">
        <v>2254</v>
      </c>
    </row>
    <row r="296" spans="2:22" x14ac:dyDescent="0.25">
      <c r="B296" s="70"/>
      <c r="C296" s="70">
        <v>2005</v>
      </c>
      <c r="D296" s="70"/>
      <c r="E296" s="59">
        <v>30472</v>
      </c>
      <c r="F296" s="59">
        <v>17000</v>
      </c>
      <c r="G296" s="59">
        <v>327</v>
      </c>
      <c r="H296" s="59">
        <v>17216</v>
      </c>
      <c r="I296" s="59">
        <v>2025</v>
      </c>
      <c r="J296" s="59">
        <v>445</v>
      </c>
      <c r="K296" s="59">
        <v>23904</v>
      </c>
      <c r="L296" s="59">
        <v>6101</v>
      </c>
      <c r="M296" s="59">
        <v>325</v>
      </c>
      <c r="N296" s="59">
        <v>28848</v>
      </c>
      <c r="O296" s="59">
        <v>5390</v>
      </c>
      <c r="P296" s="59">
        <v>464</v>
      </c>
      <c r="Q296" s="59">
        <v>47101</v>
      </c>
      <c r="R296" s="59">
        <v>2412</v>
      </c>
      <c r="S296" s="59">
        <v>1378</v>
      </c>
      <c r="T296" s="59">
        <v>63664</v>
      </c>
      <c r="U296" s="59">
        <v>1071</v>
      </c>
      <c r="V296" s="59">
        <v>2145</v>
      </c>
    </row>
    <row r="297" spans="2:22" x14ac:dyDescent="0.25">
      <c r="B297" s="68"/>
      <c r="C297" s="68">
        <v>2004</v>
      </c>
      <c r="D297" s="68"/>
      <c r="E297" s="59">
        <v>29095.52</v>
      </c>
      <c r="F297" s="59">
        <v>16631.75</v>
      </c>
      <c r="G297" s="59">
        <v>298.06799999999998</v>
      </c>
      <c r="H297" s="59">
        <v>17826.73</v>
      </c>
      <c r="I297" s="59">
        <v>2044.18</v>
      </c>
      <c r="J297" s="59">
        <v>1104.93</v>
      </c>
      <c r="K297" s="59">
        <v>23497.81</v>
      </c>
      <c r="L297" s="59">
        <v>6138.75</v>
      </c>
      <c r="M297" s="59">
        <v>250.535</v>
      </c>
      <c r="N297" s="59">
        <v>27778.95</v>
      </c>
      <c r="O297" s="59">
        <v>5191.5</v>
      </c>
      <c r="P297" s="59">
        <v>452.77499999999998</v>
      </c>
      <c r="Q297" s="59">
        <v>42341.77</v>
      </c>
      <c r="R297" s="59">
        <v>2348.3200000000002</v>
      </c>
      <c r="S297" s="59">
        <v>843.28099999999995</v>
      </c>
      <c r="T297" s="59">
        <v>65538.45</v>
      </c>
      <c r="U297" s="59">
        <v>909.005</v>
      </c>
      <c r="V297" s="59">
        <v>2416.37</v>
      </c>
    </row>
    <row r="298" spans="2:22" x14ac:dyDescent="0.25">
      <c r="B298" s="68"/>
      <c r="C298" s="68">
        <v>2003</v>
      </c>
      <c r="D298" s="68"/>
      <c r="E298" s="59">
        <v>28838</v>
      </c>
      <c r="F298" s="59">
        <v>16389</v>
      </c>
      <c r="G298" s="59">
        <v>334</v>
      </c>
      <c r="H298" s="59">
        <v>16201</v>
      </c>
      <c r="I298" s="59">
        <v>2095</v>
      </c>
      <c r="J298" s="59">
        <v>391</v>
      </c>
      <c r="K298" s="59">
        <v>23777</v>
      </c>
      <c r="L298" s="59">
        <v>5941</v>
      </c>
      <c r="M298" s="59">
        <v>337</v>
      </c>
      <c r="N298" s="59">
        <v>27187</v>
      </c>
      <c r="O298" s="59">
        <v>5119</v>
      </c>
      <c r="P298" s="59">
        <v>422</v>
      </c>
      <c r="Q298" s="59">
        <v>42968</v>
      </c>
      <c r="R298" s="59">
        <v>2321</v>
      </c>
      <c r="S298" s="59">
        <v>1249</v>
      </c>
      <c r="T298" s="59">
        <v>64164</v>
      </c>
      <c r="U298" s="59">
        <v>911</v>
      </c>
      <c r="V298" s="59">
        <v>3341</v>
      </c>
    </row>
    <row r="299" spans="2:22" x14ac:dyDescent="0.25">
      <c r="B299" s="68"/>
      <c r="C299" s="68">
        <v>2002</v>
      </c>
      <c r="D299" s="68"/>
      <c r="E299" s="59">
        <v>28179</v>
      </c>
      <c r="F299" s="59">
        <v>16352</v>
      </c>
      <c r="G299" s="59">
        <v>329</v>
      </c>
      <c r="H299" s="59">
        <v>16516</v>
      </c>
      <c r="I299" s="59">
        <v>2148</v>
      </c>
      <c r="J299" s="59">
        <v>711</v>
      </c>
      <c r="K299" s="59">
        <v>22823</v>
      </c>
      <c r="L299" s="59">
        <v>5822</v>
      </c>
      <c r="M299" s="59">
        <v>380</v>
      </c>
      <c r="N299" s="59">
        <v>27626</v>
      </c>
      <c r="O299" s="59">
        <v>5255</v>
      </c>
      <c r="P299" s="59">
        <v>505</v>
      </c>
      <c r="Q299" s="59">
        <v>42285</v>
      </c>
      <c r="R299" s="59">
        <v>2275</v>
      </c>
      <c r="S299" s="59">
        <v>901</v>
      </c>
      <c r="T299" s="59">
        <v>59944</v>
      </c>
      <c r="U299" s="59">
        <v>851</v>
      </c>
      <c r="V299" s="59">
        <v>3302</v>
      </c>
    </row>
    <row r="300" spans="2:22" x14ac:dyDescent="0.25">
      <c r="B300" s="68"/>
      <c r="C300" s="68">
        <v>2001</v>
      </c>
      <c r="D300" s="68"/>
      <c r="E300" s="59">
        <v>27031</v>
      </c>
      <c r="F300" s="59">
        <v>16683</v>
      </c>
      <c r="G300" s="59">
        <v>300</v>
      </c>
      <c r="H300" s="59">
        <v>17248</v>
      </c>
      <c r="I300" s="59">
        <v>2382</v>
      </c>
      <c r="J300" s="59">
        <v>1062</v>
      </c>
      <c r="K300" s="59">
        <v>21743</v>
      </c>
      <c r="L300" s="59">
        <v>5729</v>
      </c>
      <c r="M300" s="59">
        <v>260</v>
      </c>
      <c r="N300" s="59">
        <v>26907</v>
      </c>
      <c r="O300" s="59">
        <v>5481</v>
      </c>
      <c r="P300" s="59">
        <v>448</v>
      </c>
      <c r="Q300" s="59">
        <v>40165</v>
      </c>
      <c r="R300" s="59">
        <v>2212</v>
      </c>
      <c r="S300" s="59">
        <v>911</v>
      </c>
      <c r="T300" s="59">
        <v>55771</v>
      </c>
      <c r="U300" s="59">
        <v>877</v>
      </c>
      <c r="V300" s="59">
        <v>2320</v>
      </c>
    </row>
    <row r="301" spans="2:22" x14ac:dyDescent="0.25">
      <c r="B301" s="68"/>
      <c r="C301" s="68">
        <v>2000</v>
      </c>
      <c r="D301" s="68"/>
      <c r="E301" s="59">
        <v>26204</v>
      </c>
      <c r="F301" s="59">
        <v>16756</v>
      </c>
      <c r="G301" s="59">
        <v>260</v>
      </c>
      <c r="H301" s="59">
        <v>15201</v>
      </c>
      <c r="I301" s="59">
        <v>2434</v>
      </c>
      <c r="J301" s="59">
        <v>419</v>
      </c>
      <c r="K301" s="59">
        <v>21789</v>
      </c>
      <c r="L301" s="59">
        <v>6020</v>
      </c>
      <c r="M301" s="59">
        <v>325</v>
      </c>
      <c r="N301" s="59">
        <v>26324</v>
      </c>
      <c r="O301" s="59">
        <v>5431</v>
      </c>
      <c r="P301" s="59">
        <v>351</v>
      </c>
      <c r="Q301" s="59">
        <v>41513</v>
      </c>
      <c r="R301" s="59">
        <v>2060</v>
      </c>
      <c r="S301" s="59">
        <v>1198</v>
      </c>
      <c r="T301" s="59">
        <v>52373</v>
      </c>
      <c r="U301" s="59">
        <v>809</v>
      </c>
      <c r="V301" s="59">
        <v>1921</v>
      </c>
    </row>
    <row r="302" spans="2:22" x14ac:dyDescent="0.25">
      <c r="B302" s="68"/>
      <c r="C302" s="68">
        <v>1999</v>
      </c>
      <c r="D302" s="68"/>
      <c r="E302" s="59">
        <v>24930.41</v>
      </c>
      <c r="F302" s="59">
        <v>17107.39</v>
      </c>
      <c r="G302" s="59">
        <v>304.30799999999999</v>
      </c>
      <c r="H302" s="59">
        <v>13505.45</v>
      </c>
      <c r="I302" s="59">
        <v>2451.15</v>
      </c>
      <c r="J302" s="59">
        <v>409.13099999999997</v>
      </c>
      <c r="K302" s="59">
        <v>21007.94</v>
      </c>
      <c r="L302" s="59">
        <v>6187.52</v>
      </c>
      <c r="M302" s="59">
        <v>417.82100000000003</v>
      </c>
      <c r="N302" s="59">
        <v>25168.65</v>
      </c>
      <c r="O302" s="59">
        <v>5436.69</v>
      </c>
      <c r="P302" s="59">
        <v>438.56599999999997</v>
      </c>
      <c r="Q302" s="59">
        <v>37361.699999999997</v>
      </c>
      <c r="R302" s="59">
        <v>2155.19</v>
      </c>
      <c r="S302" s="59">
        <v>957.03700000000003</v>
      </c>
      <c r="T302" s="59">
        <v>52515.57</v>
      </c>
      <c r="U302" s="59">
        <v>876.83600000000001</v>
      </c>
      <c r="V302" s="59">
        <v>2717.73</v>
      </c>
    </row>
    <row r="303" spans="2:22" x14ac:dyDescent="0.25">
      <c r="B303" s="68"/>
      <c r="C303" s="68">
        <v>1998</v>
      </c>
      <c r="D303" s="68"/>
      <c r="E303" s="59">
        <v>22829</v>
      </c>
      <c r="F303" s="59">
        <v>16201</v>
      </c>
      <c r="G303" s="74">
        <v>264</v>
      </c>
      <c r="H303" s="59">
        <v>13672</v>
      </c>
      <c r="I303" s="59">
        <v>2402</v>
      </c>
      <c r="J303" s="74">
        <v>508</v>
      </c>
      <c r="K303" s="59">
        <v>19236</v>
      </c>
      <c r="L303" s="59">
        <v>6053</v>
      </c>
      <c r="M303" s="74">
        <v>307</v>
      </c>
      <c r="N303" s="59">
        <v>23927</v>
      </c>
      <c r="O303" s="59">
        <v>4559</v>
      </c>
      <c r="P303" s="74">
        <v>413</v>
      </c>
      <c r="Q303" s="59">
        <v>36373</v>
      </c>
      <c r="R303" s="59">
        <v>1897</v>
      </c>
      <c r="S303" s="59">
        <v>1005</v>
      </c>
      <c r="T303" s="59">
        <v>44760</v>
      </c>
      <c r="U303" s="74">
        <v>764</v>
      </c>
      <c r="V303" s="59">
        <v>2020</v>
      </c>
    </row>
    <row r="304" spans="2:22" x14ac:dyDescent="0.25">
      <c r="B304" s="68"/>
      <c r="C304" s="68">
        <v>1997</v>
      </c>
      <c r="D304" s="68"/>
      <c r="E304" s="59">
        <v>21909</v>
      </c>
      <c r="F304" s="59">
        <v>15873</v>
      </c>
      <c r="G304" s="74">
        <v>254</v>
      </c>
      <c r="H304" s="59">
        <v>13185</v>
      </c>
      <c r="I304" s="59">
        <v>2437</v>
      </c>
      <c r="J304" s="74">
        <v>401</v>
      </c>
      <c r="K304" s="59">
        <v>18980</v>
      </c>
      <c r="L304" s="59">
        <v>5964</v>
      </c>
      <c r="M304" s="74">
        <v>322</v>
      </c>
      <c r="N304" s="59">
        <v>22899</v>
      </c>
      <c r="O304" s="59">
        <v>4902</v>
      </c>
      <c r="P304" s="74">
        <v>456</v>
      </c>
      <c r="Q304" s="59">
        <v>32062</v>
      </c>
      <c r="R304" s="59">
        <v>1846</v>
      </c>
      <c r="S304" s="74">
        <v>773</v>
      </c>
      <c r="T304" s="59">
        <v>42791</v>
      </c>
      <c r="U304" s="74">
        <v>724</v>
      </c>
      <c r="V304" s="59">
        <v>2139</v>
      </c>
    </row>
    <row r="305" spans="2:22" x14ac:dyDescent="0.25">
      <c r="B305" s="68"/>
      <c r="C305" s="68">
        <v>1996</v>
      </c>
      <c r="D305" s="68"/>
      <c r="E305" s="59">
        <v>21978</v>
      </c>
      <c r="F305" s="59">
        <v>15255</v>
      </c>
      <c r="G305" s="59">
        <v>485</v>
      </c>
      <c r="H305" s="59">
        <v>13110</v>
      </c>
      <c r="I305" s="59">
        <v>2383</v>
      </c>
      <c r="J305" s="59">
        <v>434</v>
      </c>
      <c r="K305" s="59">
        <v>18722</v>
      </c>
      <c r="L305" s="59">
        <v>5844</v>
      </c>
      <c r="M305" s="59">
        <v>554</v>
      </c>
      <c r="N305" s="59">
        <v>23628</v>
      </c>
      <c r="O305" s="59">
        <v>4783</v>
      </c>
      <c r="P305" s="59">
        <v>1084</v>
      </c>
      <c r="Q305" s="59">
        <v>31955</v>
      </c>
      <c r="R305" s="59">
        <v>1655</v>
      </c>
      <c r="S305" s="59">
        <v>1080</v>
      </c>
      <c r="T305" s="59">
        <v>48731</v>
      </c>
      <c r="U305" s="59">
        <v>590</v>
      </c>
      <c r="V305" s="59">
        <v>5269</v>
      </c>
    </row>
    <row r="306" spans="2:22" x14ac:dyDescent="0.25">
      <c r="B306" s="68"/>
      <c r="C306" s="68">
        <v>1995</v>
      </c>
      <c r="D306" s="68"/>
      <c r="E306" s="59">
        <v>20537</v>
      </c>
      <c r="F306" s="59">
        <v>14847</v>
      </c>
      <c r="G306" s="59">
        <v>374</v>
      </c>
      <c r="H306" s="59">
        <v>12956</v>
      </c>
      <c r="I306" s="59">
        <v>2389</v>
      </c>
      <c r="J306" s="59">
        <v>437</v>
      </c>
      <c r="K306" s="59">
        <v>17072</v>
      </c>
      <c r="L306" s="59">
        <v>5453</v>
      </c>
      <c r="M306" s="59">
        <v>315</v>
      </c>
      <c r="N306" s="59">
        <v>21824</v>
      </c>
      <c r="O306" s="59">
        <v>4727</v>
      </c>
      <c r="P306" s="59">
        <v>885</v>
      </c>
      <c r="Q306" s="59">
        <v>29666</v>
      </c>
      <c r="R306" s="59">
        <v>1684</v>
      </c>
      <c r="S306" s="59">
        <v>876</v>
      </c>
      <c r="T306" s="59">
        <v>46654</v>
      </c>
      <c r="U306" s="59">
        <v>595</v>
      </c>
      <c r="V306" s="59">
        <v>3603</v>
      </c>
    </row>
    <row r="307" spans="2:22" x14ac:dyDescent="0.25">
      <c r="B307" s="68"/>
      <c r="C307" s="68">
        <v>1994</v>
      </c>
      <c r="D307" s="68"/>
      <c r="E307" s="59">
        <v>19772</v>
      </c>
      <c r="F307" s="59">
        <v>14754</v>
      </c>
      <c r="G307" s="59">
        <v>274</v>
      </c>
      <c r="H307" s="59">
        <v>12705</v>
      </c>
      <c r="I307" s="59">
        <v>2290</v>
      </c>
      <c r="J307" s="59">
        <v>463</v>
      </c>
      <c r="K307" s="59">
        <v>16446</v>
      </c>
      <c r="L307" s="59">
        <v>5596</v>
      </c>
      <c r="M307" s="59">
        <v>276</v>
      </c>
      <c r="N307" s="59">
        <v>19631</v>
      </c>
      <c r="O307" s="59">
        <v>4610</v>
      </c>
      <c r="P307" s="59">
        <v>573</v>
      </c>
      <c r="Q307" s="59">
        <v>30938</v>
      </c>
      <c r="R307" s="59">
        <v>1679</v>
      </c>
      <c r="S307" s="59">
        <v>907</v>
      </c>
      <c r="T307" s="59">
        <v>48653</v>
      </c>
      <c r="U307" s="59">
        <v>579</v>
      </c>
      <c r="V307" s="59">
        <v>3282</v>
      </c>
    </row>
    <row r="308" spans="2:22" x14ac:dyDescent="0.25">
      <c r="B308" s="68"/>
      <c r="C308" s="68">
        <v>1993</v>
      </c>
      <c r="D308" s="68"/>
      <c r="E308" s="59">
        <v>18614</v>
      </c>
      <c r="F308" s="59">
        <v>14315</v>
      </c>
      <c r="G308" s="59">
        <v>316</v>
      </c>
      <c r="H308" s="59">
        <v>11065</v>
      </c>
      <c r="I308" s="59">
        <v>2352</v>
      </c>
      <c r="J308" s="59">
        <v>370</v>
      </c>
      <c r="K308" s="59">
        <v>16122</v>
      </c>
      <c r="L308" s="59">
        <v>5521</v>
      </c>
      <c r="M308" s="59">
        <v>584</v>
      </c>
      <c r="N308" s="59">
        <v>18867</v>
      </c>
      <c r="O308" s="59">
        <v>4279</v>
      </c>
      <c r="P308" s="59">
        <v>413</v>
      </c>
      <c r="Q308" s="59">
        <v>29953</v>
      </c>
      <c r="R308" s="59">
        <v>1638</v>
      </c>
      <c r="S308" s="59">
        <v>1015</v>
      </c>
      <c r="T308" s="59">
        <v>41221</v>
      </c>
      <c r="U308" s="59">
        <v>525</v>
      </c>
      <c r="V308" s="59">
        <v>2456</v>
      </c>
    </row>
    <row r="309" spans="2:22" x14ac:dyDescent="0.25">
      <c r="B309" s="68"/>
      <c r="C309" s="68">
        <v>1992</v>
      </c>
      <c r="D309" s="68"/>
      <c r="E309" s="59">
        <v>17396.75</v>
      </c>
      <c r="F309" s="59">
        <v>14086.6</v>
      </c>
      <c r="G309" s="59">
        <v>236.03299999999999</v>
      </c>
      <c r="H309" s="59">
        <v>11091.42</v>
      </c>
      <c r="I309" s="59">
        <v>2443.5500000000002</v>
      </c>
      <c r="J309" s="59">
        <v>394.488</v>
      </c>
      <c r="K309" s="59">
        <v>15230.25</v>
      </c>
      <c r="L309" s="59">
        <v>5498.12</v>
      </c>
      <c r="M309" s="59">
        <v>281.05</v>
      </c>
      <c r="N309" s="59">
        <v>17701.8</v>
      </c>
      <c r="O309" s="59">
        <v>4151.3100000000004</v>
      </c>
      <c r="P309" s="59">
        <v>409.43400000000003</v>
      </c>
      <c r="Q309" s="59">
        <v>27365.31</v>
      </c>
      <c r="R309" s="59">
        <v>1463.12</v>
      </c>
      <c r="S309" s="59">
        <v>915.73299999999995</v>
      </c>
      <c r="T309" s="59">
        <v>39013.56</v>
      </c>
      <c r="U309" s="59">
        <v>530.49400000000003</v>
      </c>
      <c r="V309" s="59">
        <v>2173.02</v>
      </c>
    </row>
    <row r="310" spans="2:22" x14ac:dyDescent="0.25">
      <c r="B310" s="68"/>
      <c r="C310" s="68">
        <v>1991</v>
      </c>
      <c r="D310" s="68"/>
      <c r="E310" s="59">
        <v>16809.18</v>
      </c>
      <c r="F310" s="59">
        <v>13864.6</v>
      </c>
      <c r="G310" s="59">
        <v>223.69900000000001</v>
      </c>
      <c r="H310" s="59">
        <v>11247.65</v>
      </c>
      <c r="I310" s="59">
        <v>2860.27</v>
      </c>
      <c r="J310" s="59">
        <v>379.142</v>
      </c>
      <c r="K310" s="59">
        <v>15060.12</v>
      </c>
      <c r="L310" s="59">
        <v>5511.72</v>
      </c>
      <c r="M310" s="59">
        <v>300.709</v>
      </c>
      <c r="N310" s="59">
        <v>17597.96</v>
      </c>
      <c r="O310" s="59">
        <v>3581.37</v>
      </c>
      <c r="P310" s="59">
        <v>413.74599999999998</v>
      </c>
      <c r="Q310" s="59">
        <v>25629.67</v>
      </c>
      <c r="R310" s="59">
        <v>1383.13</v>
      </c>
      <c r="S310" s="59">
        <v>807.36300000000006</v>
      </c>
      <c r="T310" s="59">
        <v>36735.24</v>
      </c>
      <c r="U310" s="59">
        <v>528.10599999999999</v>
      </c>
      <c r="V310" s="59">
        <v>1730.31</v>
      </c>
    </row>
    <row r="311" spans="2:22" x14ac:dyDescent="0.25">
      <c r="B311" s="68"/>
      <c r="C311" s="68">
        <v>1990</v>
      </c>
      <c r="D311" s="68"/>
      <c r="E311" s="59">
        <v>16627</v>
      </c>
      <c r="F311" s="59">
        <v>13731</v>
      </c>
      <c r="G311" s="59">
        <v>186</v>
      </c>
      <c r="H311" s="59">
        <v>11184</v>
      </c>
      <c r="I311" s="59">
        <v>2853</v>
      </c>
      <c r="J311" s="59">
        <v>298</v>
      </c>
      <c r="K311" s="59">
        <v>14794</v>
      </c>
      <c r="L311" s="59">
        <v>6049</v>
      </c>
      <c r="M311" s="59">
        <v>213</v>
      </c>
      <c r="N311" s="59">
        <v>18209</v>
      </c>
      <c r="O311" s="59">
        <v>3004</v>
      </c>
      <c r="P311" s="59">
        <v>411</v>
      </c>
      <c r="Q311" s="59">
        <v>26448</v>
      </c>
      <c r="R311" s="59">
        <v>1217</v>
      </c>
      <c r="S311" s="59">
        <v>745</v>
      </c>
      <c r="T311" s="59">
        <v>32962</v>
      </c>
      <c r="U311" s="59">
        <v>607</v>
      </c>
      <c r="V311" s="59">
        <v>1461</v>
      </c>
    </row>
    <row r="312" spans="2:22" x14ac:dyDescent="0.25">
      <c r="B312" s="68"/>
      <c r="C312" s="68">
        <v>1989</v>
      </c>
      <c r="D312" s="68"/>
      <c r="E312" s="59">
        <v>16072</v>
      </c>
      <c r="F312" s="59">
        <v>13600</v>
      </c>
      <c r="G312" s="59">
        <v>177</v>
      </c>
      <c r="H312" s="59">
        <v>10066</v>
      </c>
      <c r="I312" s="59">
        <v>2883</v>
      </c>
      <c r="J312" s="59">
        <v>266</v>
      </c>
      <c r="K312" s="59">
        <v>14613</v>
      </c>
      <c r="L312" s="59">
        <v>5894</v>
      </c>
      <c r="M312" s="59">
        <v>206</v>
      </c>
      <c r="N312" s="59">
        <v>17385</v>
      </c>
      <c r="O312" s="59">
        <v>3008</v>
      </c>
      <c r="P312" s="59">
        <v>340</v>
      </c>
      <c r="Q312" s="59">
        <v>25357</v>
      </c>
      <c r="R312" s="59">
        <v>1121</v>
      </c>
      <c r="S312" s="59">
        <v>779</v>
      </c>
      <c r="T312" s="59">
        <v>32740</v>
      </c>
      <c r="U312" s="59">
        <v>694</v>
      </c>
      <c r="V312" s="59">
        <v>1422</v>
      </c>
    </row>
    <row r="313" spans="2:22" x14ac:dyDescent="0.25">
      <c r="B313" s="68"/>
      <c r="C313" s="68">
        <v>1988</v>
      </c>
      <c r="D313" s="68"/>
      <c r="E313" s="59">
        <v>15318</v>
      </c>
      <c r="F313" s="59">
        <v>13356</v>
      </c>
      <c r="G313" s="59">
        <v>191</v>
      </c>
      <c r="H313" s="59">
        <v>10202</v>
      </c>
      <c r="I313" s="59">
        <v>2970</v>
      </c>
      <c r="J313" s="59">
        <v>343</v>
      </c>
      <c r="K313" s="59">
        <v>13835</v>
      </c>
      <c r="L313" s="59">
        <v>5760</v>
      </c>
      <c r="M313" s="59">
        <v>236</v>
      </c>
      <c r="N313" s="59">
        <v>16760</v>
      </c>
      <c r="O313" s="59">
        <v>2802</v>
      </c>
      <c r="P313" s="59">
        <v>443</v>
      </c>
      <c r="Q313" s="59">
        <v>23689</v>
      </c>
      <c r="R313" s="59">
        <v>1204</v>
      </c>
      <c r="S313" s="59">
        <v>702</v>
      </c>
      <c r="T313" s="59">
        <v>30802</v>
      </c>
      <c r="U313" s="59">
        <v>621</v>
      </c>
      <c r="V313" s="59">
        <v>1346</v>
      </c>
    </row>
    <row r="314" spans="2:22" x14ac:dyDescent="0.25">
      <c r="B314" s="68"/>
      <c r="C314" s="68">
        <v>1987</v>
      </c>
      <c r="D314" s="68"/>
      <c r="E314" s="59">
        <v>14136</v>
      </c>
      <c r="F314" s="59">
        <v>13023</v>
      </c>
      <c r="G314" s="59">
        <v>171</v>
      </c>
      <c r="H314" s="59">
        <v>9976</v>
      </c>
      <c r="I314" s="59">
        <v>3015</v>
      </c>
      <c r="J314" s="59">
        <v>264</v>
      </c>
      <c r="K314" s="59">
        <v>12862</v>
      </c>
      <c r="L314" s="59">
        <v>5699</v>
      </c>
      <c r="M314" s="59">
        <v>224</v>
      </c>
      <c r="N314" s="59">
        <v>15491</v>
      </c>
      <c r="O314" s="59">
        <v>2617</v>
      </c>
      <c r="P314" s="59">
        <v>363</v>
      </c>
      <c r="Q314" s="59">
        <v>20805</v>
      </c>
      <c r="R314" s="59">
        <v>1097</v>
      </c>
      <c r="S314" s="59">
        <v>608</v>
      </c>
      <c r="T314" s="59">
        <v>29163</v>
      </c>
      <c r="U314" s="59">
        <v>596</v>
      </c>
      <c r="V314" s="59">
        <v>1411</v>
      </c>
    </row>
    <row r="315" spans="2:22" x14ac:dyDescent="0.25">
      <c r="B315" s="68"/>
      <c r="C315" s="68">
        <v>1986</v>
      </c>
      <c r="D315" s="68"/>
      <c r="E315" s="59">
        <v>13494</v>
      </c>
      <c r="F315" s="59">
        <v>12729</v>
      </c>
      <c r="G315" s="59">
        <v>167</v>
      </c>
      <c r="H315" s="59">
        <v>9365</v>
      </c>
      <c r="I315" s="59">
        <v>3028</v>
      </c>
      <c r="J315" s="59">
        <v>282</v>
      </c>
      <c r="K315" s="59">
        <v>12276</v>
      </c>
      <c r="L315" s="59">
        <v>5470</v>
      </c>
      <c r="M315" s="59">
        <v>190</v>
      </c>
      <c r="N315" s="59">
        <v>14743</v>
      </c>
      <c r="O315" s="59">
        <v>2662</v>
      </c>
      <c r="P315" s="59">
        <v>423</v>
      </c>
      <c r="Q315" s="59">
        <v>21403</v>
      </c>
      <c r="R315" s="59">
        <v>1004</v>
      </c>
      <c r="S315" s="59">
        <v>810</v>
      </c>
      <c r="T315" s="59">
        <v>27503</v>
      </c>
      <c r="U315" s="59">
        <v>564</v>
      </c>
      <c r="V315" s="59">
        <v>1130</v>
      </c>
    </row>
    <row r="316" spans="2:22" x14ac:dyDescent="0.25">
      <c r="B316" s="68"/>
      <c r="C316" s="68">
        <v>1985</v>
      </c>
      <c r="D316" s="68"/>
      <c r="E316" s="59">
        <v>12926</v>
      </c>
      <c r="F316" s="59">
        <v>12427</v>
      </c>
      <c r="G316" s="59">
        <v>153</v>
      </c>
      <c r="H316" s="59">
        <v>9116</v>
      </c>
      <c r="I316" s="59">
        <v>3009</v>
      </c>
      <c r="J316" s="59">
        <v>275</v>
      </c>
      <c r="K316" s="59">
        <v>11791</v>
      </c>
      <c r="L316" s="59">
        <v>5223</v>
      </c>
      <c r="M316" s="59">
        <v>192</v>
      </c>
      <c r="N316" s="59">
        <v>13805</v>
      </c>
      <c r="O316" s="59">
        <v>2615</v>
      </c>
      <c r="P316" s="59">
        <v>348</v>
      </c>
      <c r="Q316" s="59">
        <v>20533</v>
      </c>
      <c r="R316" s="59">
        <v>1046</v>
      </c>
      <c r="S316" s="59">
        <v>579</v>
      </c>
      <c r="T316" s="59">
        <v>26246</v>
      </c>
      <c r="U316" s="59">
        <v>535</v>
      </c>
      <c r="V316" s="59">
        <v>1254</v>
      </c>
    </row>
    <row r="317" spans="2:22" x14ac:dyDescent="0.25">
      <c r="B317" s="68"/>
      <c r="C317" s="68">
        <v>1984</v>
      </c>
      <c r="D317" s="68"/>
      <c r="E317" s="59">
        <v>12002</v>
      </c>
      <c r="F317" s="59">
        <v>11948</v>
      </c>
      <c r="G317" s="59">
        <v>131</v>
      </c>
      <c r="H317" s="59">
        <v>8725</v>
      </c>
      <c r="I317" s="59">
        <v>3127</v>
      </c>
      <c r="J317" s="59">
        <v>292</v>
      </c>
      <c r="K317" s="59">
        <v>10882</v>
      </c>
      <c r="L317" s="59">
        <v>4927</v>
      </c>
      <c r="M317" s="59">
        <v>170</v>
      </c>
      <c r="N317" s="59">
        <v>12890</v>
      </c>
      <c r="O317" s="59">
        <v>2396</v>
      </c>
      <c r="P317" s="59">
        <v>277</v>
      </c>
      <c r="Q317" s="59">
        <v>19330</v>
      </c>
      <c r="R317" s="59">
        <v>937</v>
      </c>
      <c r="S317" s="59">
        <v>551</v>
      </c>
      <c r="T317" s="59">
        <v>24072</v>
      </c>
      <c r="U317" s="59">
        <v>561</v>
      </c>
      <c r="V317" s="59">
        <v>884</v>
      </c>
    </row>
    <row r="318" spans="2:22" x14ac:dyDescent="0.25">
      <c r="B318" s="68"/>
      <c r="C318" s="68">
        <v>1983</v>
      </c>
      <c r="D318" s="68"/>
      <c r="E318" s="59">
        <v>11299</v>
      </c>
      <c r="F318" s="59">
        <v>11296</v>
      </c>
      <c r="G318" s="59" t="s">
        <v>125</v>
      </c>
      <c r="H318" s="59">
        <v>7867</v>
      </c>
      <c r="I318" s="59">
        <v>3035</v>
      </c>
      <c r="J318" s="59" t="s">
        <v>125</v>
      </c>
      <c r="K318" s="59">
        <v>10557</v>
      </c>
      <c r="L318" s="59">
        <v>4692</v>
      </c>
      <c r="M318" s="59" t="s">
        <v>125</v>
      </c>
      <c r="N318" s="59">
        <v>12426</v>
      </c>
      <c r="O318" s="59">
        <v>2206</v>
      </c>
      <c r="P318" s="59" t="s">
        <v>125</v>
      </c>
      <c r="Q318" s="59">
        <v>17207</v>
      </c>
      <c r="R318" s="59">
        <v>828</v>
      </c>
      <c r="S318" s="59" t="s">
        <v>125</v>
      </c>
      <c r="T318" s="59">
        <v>23506</v>
      </c>
      <c r="U318" s="59">
        <v>535</v>
      </c>
      <c r="V318" s="59" t="s">
        <v>125</v>
      </c>
    </row>
    <row r="319" spans="2:22" x14ac:dyDescent="0.25">
      <c r="B319" s="68"/>
      <c r="C319" s="68">
        <v>1982</v>
      </c>
      <c r="D319" s="68"/>
      <c r="E319" s="59">
        <v>10612</v>
      </c>
      <c r="F319" s="59">
        <v>11081</v>
      </c>
      <c r="G319" s="59">
        <v>124</v>
      </c>
      <c r="H319" s="59">
        <v>7799</v>
      </c>
      <c r="I319" s="59">
        <v>3188</v>
      </c>
      <c r="J319" s="59">
        <v>227</v>
      </c>
      <c r="K319" s="59">
        <v>10287</v>
      </c>
      <c r="L319" s="59">
        <v>4591</v>
      </c>
      <c r="M319" s="59">
        <v>161</v>
      </c>
      <c r="N319" s="59">
        <v>11119</v>
      </c>
      <c r="O319" s="59">
        <v>2067</v>
      </c>
      <c r="P319" s="59">
        <v>271</v>
      </c>
      <c r="Q319" s="59">
        <v>15152</v>
      </c>
      <c r="R319" s="59">
        <v>747</v>
      </c>
      <c r="S319" s="59">
        <v>494</v>
      </c>
      <c r="T319" s="59">
        <v>22959</v>
      </c>
      <c r="U319" s="59">
        <v>488</v>
      </c>
      <c r="V319" s="59">
        <v>1162</v>
      </c>
    </row>
    <row r="320" spans="2:22" x14ac:dyDescent="0.25">
      <c r="B320" s="68"/>
      <c r="C320" s="68">
        <v>1981</v>
      </c>
      <c r="D320" s="68"/>
      <c r="E320" s="59">
        <v>10117</v>
      </c>
      <c r="F320" s="59">
        <v>11088</v>
      </c>
      <c r="G320" s="59">
        <v>109</v>
      </c>
      <c r="H320" s="59">
        <v>7520</v>
      </c>
      <c r="I320" s="59">
        <v>3514</v>
      </c>
      <c r="J320" s="59">
        <v>208</v>
      </c>
      <c r="K320" s="59">
        <v>9994</v>
      </c>
      <c r="L320" s="59">
        <v>4388</v>
      </c>
      <c r="M320" s="59">
        <v>159</v>
      </c>
      <c r="N320" s="59">
        <v>11456</v>
      </c>
      <c r="O320" s="59">
        <v>2078</v>
      </c>
      <c r="P320" s="59">
        <v>255</v>
      </c>
      <c r="Q320" s="59">
        <v>14587</v>
      </c>
      <c r="R320" s="59">
        <v>708</v>
      </c>
      <c r="S320" s="59">
        <v>457</v>
      </c>
      <c r="T320" s="59">
        <v>19463</v>
      </c>
      <c r="U320" s="59">
        <v>398</v>
      </c>
      <c r="V320" s="59">
        <v>788</v>
      </c>
    </row>
    <row r="321" spans="1:22" x14ac:dyDescent="0.25">
      <c r="B321" s="68"/>
      <c r="C321" s="68">
        <v>1980</v>
      </c>
      <c r="D321" s="68"/>
      <c r="E321" s="59">
        <v>11085</v>
      </c>
      <c r="F321" s="59">
        <v>5576</v>
      </c>
      <c r="G321" s="59">
        <v>170</v>
      </c>
      <c r="H321" s="59">
        <v>8421</v>
      </c>
      <c r="I321" s="59">
        <v>2054</v>
      </c>
      <c r="J321" s="59">
        <v>291</v>
      </c>
      <c r="K321" s="59">
        <v>11563</v>
      </c>
      <c r="L321" s="59">
        <v>2119</v>
      </c>
      <c r="M321" s="59">
        <v>260</v>
      </c>
      <c r="N321" s="59">
        <v>12393</v>
      </c>
      <c r="O321" s="59">
        <v>964</v>
      </c>
      <c r="P321" s="59">
        <v>417</v>
      </c>
      <c r="Q321" s="59">
        <v>15616</v>
      </c>
      <c r="R321" s="59">
        <v>283</v>
      </c>
      <c r="S321" s="59">
        <v>739</v>
      </c>
      <c r="T321" s="59">
        <v>19960</v>
      </c>
      <c r="U321" s="59">
        <v>353</v>
      </c>
      <c r="V321" s="59">
        <v>1026</v>
      </c>
    </row>
    <row r="322" spans="1:22" x14ac:dyDescent="0.25">
      <c r="B322" s="68"/>
      <c r="C322" s="68">
        <v>1979</v>
      </c>
      <c r="D322" s="68"/>
      <c r="E322" s="59">
        <v>8720</v>
      </c>
      <c r="F322" s="59">
        <v>10856</v>
      </c>
      <c r="G322" s="59">
        <v>97</v>
      </c>
      <c r="H322" s="59">
        <v>6424</v>
      </c>
      <c r="I322" s="59">
        <v>3776</v>
      </c>
      <c r="J322" s="59">
        <v>187</v>
      </c>
      <c r="K322" s="59">
        <v>8723</v>
      </c>
      <c r="L322" s="59">
        <v>4267</v>
      </c>
      <c r="M322" s="59">
        <v>135</v>
      </c>
      <c r="N322" s="59">
        <v>9895</v>
      </c>
      <c r="O322" s="59">
        <v>1826</v>
      </c>
      <c r="P322" s="59">
        <v>237</v>
      </c>
      <c r="Q322" s="59">
        <v>13473</v>
      </c>
      <c r="R322" s="59">
        <v>622</v>
      </c>
      <c r="S322" s="59">
        <v>534</v>
      </c>
      <c r="T322" s="59">
        <v>18182</v>
      </c>
      <c r="U322" s="59">
        <v>366</v>
      </c>
      <c r="V322" s="59">
        <v>872</v>
      </c>
    </row>
    <row r="323" spans="1:22" x14ac:dyDescent="0.25">
      <c r="B323" s="68"/>
      <c r="C323" s="68">
        <v>1978</v>
      </c>
      <c r="D323" s="68"/>
      <c r="E323" s="59">
        <v>7981</v>
      </c>
      <c r="F323" s="59">
        <v>10420</v>
      </c>
      <c r="G323" s="59">
        <v>91</v>
      </c>
      <c r="H323" s="59">
        <v>5918</v>
      </c>
      <c r="I323" s="59">
        <v>3841</v>
      </c>
      <c r="J323" s="59">
        <v>160</v>
      </c>
      <c r="K323" s="59">
        <v>8152</v>
      </c>
      <c r="L323" s="59">
        <v>3944</v>
      </c>
      <c r="M323" s="59">
        <v>133</v>
      </c>
      <c r="N323" s="59">
        <v>9026</v>
      </c>
      <c r="O323" s="59">
        <v>1689</v>
      </c>
      <c r="P323" s="59">
        <v>230</v>
      </c>
      <c r="Q323" s="59">
        <v>12870</v>
      </c>
      <c r="R323" s="59">
        <v>557</v>
      </c>
      <c r="S323" s="59">
        <v>544</v>
      </c>
      <c r="T323" s="59">
        <v>15076</v>
      </c>
      <c r="U323" s="59">
        <v>389</v>
      </c>
      <c r="V323" s="59">
        <v>573</v>
      </c>
    </row>
    <row r="324" spans="1:22" x14ac:dyDescent="0.25">
      <c r="B324" s="68"/>
      <c r="C324" s="68">
        <v>1977</v>
      </c>
      <c r="D324" s="68"/>
      <c r="E324" s="59">
        <v>7271</v>
      </c>
      <c r="F324" s="59">
        <v>10014</v>
      </c>
      <c r="G324" s="59">
        <v>70</v>
      </c>
      <c r="H324" s="59">
        <v>5406</v>
      </c>
      <c r="I324" s="59">
        <v>3946</v>
      </c>
      <c r="J324" s="59">
        <v>126</v>
      </c>
      <c r="K324" s="59">
        <v>7553</v>
      </c>
      <c r="L324" s="59">
        <v>3604</v>
      </c>
      <c r="M324" s="59">
        <v>116</v>
      </c>
      <c r="N324" s="59">
        <v>8321</v>
      </c>
      <c r="O324" s="59">
        <v>1578</v>
      </c>
      <c r="P324" s="59">
        <v>182</v>
      </c>
      <c r="Q324" s="59">
        <v>11088</v>
      </c>
      <c r="R324" s="59">
        <v>532</v>
      </c>
      <c r="S324" s="59">
        <v>342</v>
      </c>
      <c r="T324" s="59">
        <v>14749</v>
      </c>
      <c r="U324" s="59">
        <v>354</v>
      </c>
      <c r="V324" s="59">
        <v>494</v>
      </c>
    </row>
    <row r="325" spans="1:22" x14ac:dyDescent="0.25">
      <c r="B325" s="68"/>
      <c r="C325" s="68">
        <v>1976</v>
      </c>
      <c r="D325" s="68"/>
      <c r="E325" s="59">
        <v>6716</v>
      </c>
      <c r="F325" s="59">
        <v>9744</v>
      </c>
      <c r="G325" s="59">
        <v>66</v>
      </c>
      <c r="H325" s="59">
        <v>5304</v>
      </c>
      <c r="I325" s="59">
        <v>4008</v>
      </c>
      <c r="J325" s="59">
        <v>127</v>
      </c>
      <c r="K325" s="59">
        <v>6805</v>
      </c>
      <c r="L325" s="59">
        <v>3515</v>
      </c>
      <c r="M325" s="59">
        <v>95</v>
      </c>
      <c r="N325" s="59">
        <v>7331</v>
      </c>
      <c r="O325" s="59">
        <v>1370</v>
      </c>
      <c r="P325" s="59">
        <v>184</v>
      </c>
      <c r="Q325" s="59">
        <v>10331</v>
      </c>
      <c r="R325" s="59">
        <v>547</v>
      </c>
      <c r="S325" s="59">
        <v>314</v>
      </c>
      <c r="T325" s="59">
        <v>15013</v>
      </c>
      <c r="U325" s="59">
        <v>305</v>
      </c>
      <c r="V325" s="59">
        <v>696</v>
      </c>
    </row>
    <row r="326" spans="1:22" x14ac:dyDescent="0.25">
      <c r="B326" s="68"/>
      <c r="C326" s="68">
        <v>1975</v>
      </c>
      <c r="D326" s="68"/>
      <c r="E326" s="59">
        <v>6190</v>
      </c>
      <c r="F326" s="59">
        <v>9368</v>
      </c>
      <c r="G326" s="59">
        <v>57</v>
      </c>
      <c r="H326" s="59">
        <v>4989</v>
      </c>
      <c r="I326" s="59">
        <v>3922</v>
      </c>
      <c r="J326" s="59">
        <v>116</v>
      </c>
      <c r="K326" s="59">
        <v>6281</v>
      </c>
      <c r="L326" s="59">
        <v>3495</v>
      </c>
      <c r="M326" s="59">
        <v>83</v>
      </c>
      <c r="N326" s="59">
        <v>7212</v>
      </c>
      <c r="O326" s="59">
        <v>1193</v>
      </c>
      <c r="P326" s="59">
        <v>170</v>
      </c>
      <c r="Q326" s="59">
        <v>9473</v>
      </c>
      <c r="R326" s="59">
        <v>517</v>
      </c>
      <c r="S326" s="59">
        <v>280</v>
      </c>
      <c r="T326" s="59">
        <v>12333</v>
      </c>
      <c r="U326" s="59">
        <v>241</v>
      </c>
      <c r="V326" s="59">
        <v>433</v>
      </c>
    </row>
    <row r="327" spans="1:22" x14ac:dyDescent="0.25">
      <c r="A327" s="68"/>
      <c r="B327" s="68"/>
      <c r="C327" s="68"/>
      <c r="D327" s="68"/>
    </row>
    <row r="328" spans="1:22" x14ac:dyDescent="0.25">
      <c r="B328" s="60" t="s">
        <v>32</v>
      </c>
    </row>
    <row r="329" spans="1:22" x14ac:dyDescent="0.25">
      <c r="C329" s="60">
        <v>2015</v>
      </c>
      <c r="E329" s="59">
        <v>43781</v>
      </c>
      <c r="F329" s="59">
        <v>8979</v>
      </c>
      <c r="G329" s="59">
        <v>729</v>
      </c>
      <c r="H329" s="59">
        <v>23846</v>
      </c>
      <c r="I329" s="59">
        <v>796</v>
      </c>
      <c r="J329" s="59">
        <v>829</v>
      </c>
      <c r="K329" s="59">
        <v>33881</v>
      </c>
      <c r="L329" s="59">
        <v>3158</v>
      </c>
      <c r="M329" s="59">
        <v>852</v>
      </c>
      <c r="N329" s="59">
        <v>39459</v>
      </c>
      <c r="O329" s="59">
        <v>2874</v>
      </c>
      <c r="P329" s="59">
        <v>1022</v>
      </c>
      <c r="Q329" s="59">
        <v>63477</v>
      </c>
      <c r="R329" s="59">
        <v>1466</v>
      </c>
      <c r="S329" s="59">
        <v>2474</v>
      </c>
      <c r="T329" s="59">
        <v>88699</v>
      </c>
      <c r="U329" s="59">
        <v>683</v>
      </c>
      <c r="V329" s="59">
        <v>4535</v>
      </c>
    </row>
    <row r="330" spans="1:22" x14ac:dyDescent="0.25">
      <c r="B330" s="69"/>
      <c r="C330" s="70">
        <v>2014</v>
      </c>
      <c r="D330" s="70"/>
      <c r="E330" s="71">
        <v>42454</v>
      </c>
      <c r="F330" s="71">
        <v>8645</v>
      </c>
      <c r="G330" s="71">
        <v>748</v>
      </c>
      <c r="H330" s="71">
        <v>25516</v>
      </c>
      <c r="I330" s="71">
        <v>746</v>
      </c>
      <c r="J330" s="71">
        <v>2318</v>
      </c>
      <c r="K330" s="71">
        <v>32836</v>
      </c>
      <c r="L330" s="71">
        <v>3036</v>
      </c>
      <c r="M330" s="71">
        <v>898</v>
      </c>
      <c r="N330" s="71">
        <v>37116</v>
      </c>
      <c r="O330" s="71">
        <v>2831</v>
      </c>
      <c r="P330" s="71">
        <v>1080</v>
      </c>
      <c r="Q330" s="71">
        <v>60458</v>
      </c>
      <c r="R330" s="71">
        <v>1376</v>
      </c>
      <c r="S330" s="71">
        <v>2101</v>
      </c>
      <c r="T330" s="71">
        <v>91652</v>
      </c>
      <c r="U330" s="71">
        <v>653</v>
      </c>
      <c r="V330" s="71">
        <v>4820</v>
      </c>
    </row>
    <row r="331" spans="1:22" x14ac:dyDescent="0.25">
      <c r="B331" s="72"/>
      <c r="C331" s="60">
        <v>2013</v>
      </c>
      <c r="E331" s="59">
        <v>40785</v>
      </c>
      <c r="F331" s="59">
        <v>8348</v>
      </c>
      <c r="G331" s="59">
        <v>748</v>
      </c>
      <c r="H331" s="59">
        <v>26346</v>
      </c>
      <c r="I331" s="59">
        <v>843</v>
      </c>
      <c r="J331" s="59">
        <v>2248</v>
      </c>
      <c r="K331" s="59">
        <v>29893</v>
      </c>
      <c r="L331" s="59">
        <v>2887</v>
      </c>
      <c r="M331" s="59">
        <v>895</v>
      </c>
      <c r="N331" s="59">
        <v>38126</v>
      </c>
      <c r="O331" s="59">
        <v>2696</v>
      </c>
      <c r="P331" s="59">
        <v>1083</v>
      </c>
      <c r="Q331" s="59">
        <v>57304</v>
      </c>
      <c r="R331" s="59">
        <v>1312</v>
      </c>
      <c r="S331" s="59">
        <v>2590</v>
      </c>
      <c r="T331" s="59">
        <v>88641</v>
      </c>
      <c r="U331" s="59">
        <v>608</v>
      </c>
      <c r="V331" s="59">
        <v>3812</v>
      </c>
    </row>
    <row r="332" spans="1:22" x14ac:dyDescent="0.25">
      <c r="C332" s="60">
        <v>2012</v>
      </c>
      <c r="E332" s="59">
        <v>38244</v>
      </c>
      <c r="F332" s="59">
        <v>8293</v>
      </c>
      <c r="G332" s="59">
        <v>629</v>
      </c>
      <c r="H332" s="59">
        <v>19497</v>
      </c>
      <c r="I332" s="59">
        <v>800</v>
      </c>
      <c r="J332" s="59">
        <v>697</v>
      </c>
      <c r="K332" s="59">
        <v>30276</v>
      </c>
      <c r="L332" s="59">
        <v>2891</v>
      </c>
      <c r="M332" s="59">
        <v>1085</v>
      </c>
      <c r="N332" s="59">
        <v>36043</v>
      </c>
      <c r="O332" s="59">
        <v>2804</v>
      </c>
      <c r="P332" s="59">
        <v>784</v>
      </c>
      <c r="Q332" s="59">
        <v>53983</v>
      </c>
      <c r="R332" s="59">
        <v>1210</v>
      </c>
      <c r="S332" s="59">
        <v>1403</v>
      </c>
      <c r="T332" s="59">
        <v>81253</v>
      </c>
      <c r="U332" s="59">
        <v>585</v>
      </c>
      <c r="V332" s="59">
        <v>4418</v>
      </c>
    </row>
    <row r="333" spans="1:22" x14ac:dyDescent="0.25">
      <c r="C333" s="60">
        <v>2011</v>
      </c>
      <c r="E333" s="59">
        <v>38633</v>
      </c>
      <c r="F333" s="59">
        <v>7951</v>
      </c>
      <c r="G333" s="59">
        <v>777</v>
      </c>
      <c r="H333" s="59">
        <v>21035</v>
      </c>
      <c r="I333" s="59">
        <v>812</v>
      </c>
      <c r="J333" s="59">
        <v>1171</v>
      </c>
      <c r="K333" s="59">
        <v>31219</v>
      </c>
      <c r="L333" s="59">
        <v>2811</v>
      </c>
      <c r="M333" s="59">
        <v>1056</v>
      </c>
      <c r="N333" s="59">
        <v>38029</v>
      </c>
      <c r="O333" s="59">
        <v>2654</v>
      </c>
      <c r="P333" s="59">
        <v>1477</v>
      </c>
      <c r="Q333" s="59">
        <v>49390</v>
      </c>
      <c r="R333" s="59">
        <v>1155</v>
      </c>
      <c r="S333" s="59">
        <v>1314</v>
      </c>
      <c r="T333" s="59">
        <v>85528</v>
      </c>
      <c r="U333" s="59">
        <v>518</v>
      </c>
      <c r="V333" s="59">
        <v>5607</v>
      </c>
    </row>
    <row r="334" spans="1:22" x14ac:dyDescent="0.25">
      <c r="C334" s="60">
        <v>2010</v>
      </c>
      <c r="E334" s="59">
        <v>35827.93</v>
      </c>
      <c r="F334" s="59">
        <v>7800.66</v>
      </c>
      <c r="G334" s="59">
        <v>533.84900000000005</v>
      </c>
      <c r="H334" s="59">
        <v>19892.57</v>
      </c>
      <c r="I334" s="59">
        <v>884.24900000000002</v>
      </c>
      <c r="J334" s="59">
        <v>1023.13</v>
      </c>
      <c r="K334" s="59">
        <v>29560.27</v>
      </c>
      <c r="L334" s="59">
        <v>2888.22</v>
      </c>
      <c r="M334" s="59">
        <v>755.11900000000003</v>
      </c>
      <c r="N334" s="59">
        <v>34405.379999999997</v>
      </c>
      <c r="O334" s="59">
        <v>2478.54</v>
      </c>
      <c r="P334" s="59">
        <v>844.51400000000001</v>
      </c>
      <c r="Q334" s="59">
        <v>48560.43</v>
      </c>
      <c r="R334" s="59">
        <v>1066.82</v>
      </c>
      <c r="S334" s="59">
        <v>1279.7</v>
      </c>
      <c r="T334" s="59">
        <v>81674.39</v>
      </c>
      <c r="U334" s="59">
        <v>482.82299999999998</v>
      </c>
      <c r="V334" s="59">
        <v>3837.96</v>
      </c>
    </row>
    <row r="335" spans="1:22" x14ac:dyDescent="0.25">
      <c r="C335" s="60">
        <v>2009</v>
      </c>
      <c r="E335" s="59">
        <v>37553</v>
      </c>
      <c r="F335" s="59">
        <v>7657</v>
      </c>
      <c r="G335" s="59">
        <v>666</v>
      </c>
      <c r="H335" s="59">
        <v>21828</v>
      </c>
      <c r="I335" s="59">
        <v>861</v>
      </c>
      <c r="J335" s="59">
        <v>2019</v>
      </c>
      <c r="K335" s="59">
        <v>30723</v>
      </c>
      <c r="L335" s="59">
        <v>2996</v>
      </c>
      <c r="M335" s="59">
        <v>975</v>
      </c>
      <c r="N335" s="59">
        <v>35889</v>
      </c>
      <c r="O335" s="59">
        <v>2301</v>
      </c>
      <c r="P335" s="59">
        <v>1011</v>
      </c>
      <c r="Q335" s="59">
        <v>55655</v>
      </c>
      <c r="R335" s="59">
        <v>1030</v>
      </c>
      <c r="S335" s="59">
        <v>1812</v>
      </c>
      <c r="T335" s="59">
        <v>78574</v>
      </c>
      <c r="U335" s="59">
        <v>467</v>
      </c>
      <c r="V335" s="59">
        <v>3947</v>
      </c>
    </row>
    <row r="336" spans="1:22" x14ac:dyDescent="0.25">
      <c r="C336" s="60">
        <v>2008</v>
      </c>
      <c r="D336" s="68"/>
      <c r="E336" s="59">
        <v>36057</v>
      </c>
      <c r="F336" s="59">
        <v>8116</v>
      </c>
      <c r="G336" s="59">
        <v>640</v>
      </c>
      <c r="H336" s="59">
        <v>22344</v>
      </c>
      <c r="I336" s="59">
        <v>866</v>
      </c>
      <c r="J336" s="59">
        <v>2544</v>
      </c>
      <c r="K336" s="59">
        <v>30985</v>
      </c>
      <c r="L336" s="59">
        <v>3166</v>
      </c>
      <c r="M336" s="59">
        <v>1003</v>
      </c>
      <c r="N336" s="59">
        <v>34209</v>
      </c>
      <c r="O336" s="59">
        <v>2505</v>
      </c>
      <c r="P336" s="59">
        <v>676</v>
      </c>
      <c r="Q336" s="59">
        <v>51691</v>
      </c>
      <c r="R336" s="59">
        <v>1059</v>
      </c>
      <c r="S336" s="59">
        <v>1668</v>
      </c>
      <c r="T336" s="59">
        <v>73948</v>
      </c>
      <c r="U336" s="59">
        <v>518</v>
      </c>
      <c r="V336" s="59">
        <v>3989</v>
      </c>
    </row>
    <row r="337" spans="2:22" x14ac:dyDescent="0.25">
      <c r="B337" s="70"/>
      <c r="C337" s="70">
        <v>2007</v>
      </c>
      <c r="D337" s="70"/>
      <c r="E337" s="59">
        <v>35668</v>
      </c>
      <c r="F337" s="59">
        <v>8088</v>
      </c>
      <c r="G337" s="59">
        <v>412</v>
      </c>
      <c r="H337" s="59">
        <v>19705</v>
      </c>
      <c r="I337" s="59">
        <v>985</v>
      </c>
      <c r="J337" s="59">
        <v>611</v>
      </c>
      <c r="K337" s="59">
        <v>29640</v>
      </c>
      <c r="L337" s="59">
        <v>2994</v>
      </c>
      <c r="M337" s="59">
        <v>501</v>
      </c>
      <c r="N337" s="59">
        <v>34035</v>
      </c>
      <c r="O337" s="59">
        <v>2492</v>
      </c>
      <c r="P337" s="59">
        <v>617</v>
      </c>
      <c r="Q337" s="59">
        <v>53029</v>
      </c>
      <c r="R337" s="59">
        <v>1155</v>
      </c>
      <c r="S337" s="59">
        <v>1179</v>
      </c>
      <c r="T337" s="59">
        <v>74351</v>
      </c>
      <c r="U337" s="59">
        <v>459</v>
      </c>
      <c r="V337" s="59">
        <v>3275</v>
      </c>
    </row>
    <row r="338" spans="2:22" x14ac:dyDescent="0.25">
      <c r="B338" s="70"/>
      <c r="C338" s="70">
        <v>2006</v>
      </c>
      <c r="D338" s="70"/>
      <c r="E338" s="59">
        <v>36045</v>
      </c>
      <c r="F338" s="59">
        <v>7932</v>
      </c>
      <c r="G338" s="59">
        <v>621</v>
      </c>
      <c r="H338" s="59">
        <v>21294</v>
      </c>
      <c r="I338" s="59">
        <v>982</v>
      </c>
      <c r="J338" s="59">
        <v>715</v>
      </c>
      <c r="K338" s="59">
        <v>30122</v>
      </c>
      <c r="L338" s="59">
        <v>3067</v>
      </c>
      <c r="M338" s="59">
        <v>889</v>
      </c>
      <c r="N338" s="59">
        <v>34750</v>
      </c>
      <c r="O338" s="59">
        <v>2334</v>
      </c>
      <c r="P338" s="59">
        <v>1037</v>
      </c>
      <c r="Q338" s="59">
        <v>52569</v>
      </c>
      <c r="R338" s="59">
        <v>1086</v>
      </c>
      <c r="S338" s="59">
        <v>1910</v>
      </c>
      <c r="T338" s="59">
        <v>74507</v>
      </c>
      <c r="U338" s="59">
        <v>460</v>
      </c>
      <c r="V338" s="59">
        <v>4518</v>
      </c>
    </row>
    <row r="339" spans="2:22" x14ac:dyDescent="0.25">
      <c r="B339" s="70"/>
      <c r="C339" s="70">
        <v>2005</v>
      </c>
      <c r="D339" s="70"/>
      <c r="E339" s="59">
        <v>34165</v>
      </c>
      <c r="F339" s="59">
        <v>7836</v>
      </c>
      <c r="G339" s="59">
        <v>609</v>
      </c>
      <c r="H339" s="59">
        <v>19890</v>
      </c>
      <c r="I339" s="59">
        <v>1056</v>
      </c>
      <c r="J339" s="59">
        <v>711</v>
      </c>
      <c r="K339" s="59">
        <v>27360</v>
      </c>
      <c r="L339" s="59">
        <v>3050</v>
      </c>
      <c r="M339" s="59">
        <v>551</v>
      </c>
      <c r="N339" s="59">
        <v>33544</v>
      </c>
      <c r="O339" s="59">
        <v>2273</v>
      </c>
      <c r="P339" s="59">
        <v>915</v>
      </c>
      <c r="Q339" s="59">
        <v>52070</v>
      </c>
      <c r="R339" s="59">
        <v>1011</v>
      </c>
      <c r="S339" s="59">
        <v>2998</v>
      </c>
      <c r="T339" s="59">
        <v>77210</v>
      </c>
      <c r="U339" s="59">
        <v>444</v>
      </c>
      <c r="V339" s="59">
        <v>4358</v>
      </c>
    </row>
    <row r="340" spans="2:22" x14ac:dyDescent="0.25">
      <c r="B340" s="68"/>
      <c r="C340" s="68">
        <v>2004</v>
      </c>
      <c r="D340" s="68"/>
      <c r="E340" s="59">
        <v>33019.79</v>
      </c>
      <c r="F340" s="59">
        <v>7668.99</v>
      </c>
      <c r="G340" s="59">
        <v>550.19399999999996</v>
      </c>
      <c r="H340" s="59">
        <v>22795.62</v>
      </c>
      <c r="I340" s="59">
        <v>1029.5</v>
      </c>
      <c r="J340" s="59">
        <v>2143.0700000000002</v>
      </c>
      <c r="K340" s="59">
        <v>26607.9</v>
      </c>
      <c r="L340" s="59">
        <v>3119.5</v>
      </c>
      <c r="M340" s="59">
        <v>393.745</v>
      </c>
      <c r="N340" s="59">
        <v>32367.200000000001</v>
      </c>
      <c r="O340" s="59">
        <v>2176.16</v>
      </c>
      <c r="P340" s="59">
        <v>913.42499999999995</v>
      </c>
      <c r="Q340" s="59">
        <v>47745.54</v>
      </c>
      <c r="R340" s="59">
        <v>956.88499999999999</v>
      </c>
      <c r="S340" s="59">
        <v>1534.06</v>
      </c>
      <c r="T340" s="59">
        <v>79167.960000000006</v>
      </c>
      <c r="U340" s="59">
        <v>386.94799999999998</v>
      </c>
      <c r="V340" s="59">
        <v>4897.4399999999996</v>
      </c>
    </row>
    <row r="341" spans="2:22" x14ac:dyDescent="0.25">
      <c r="B341" s="68"/>
      <c r="C341" s="68">
        <v>2003</v>
      </c>
      <c r="D341" s="68"/>
      <c r="E341" s="59">
        <v>32545</v>
      </c>
      <c r="F341" s="59">
        <v>7469</v>
      </c>
      <c r="G341" s="59">
        <v>519</v>
      </c>
      <c r="H341" s="59">
        <v>17915</v>
      </c>
      <c r="I341" s="59">
        <v>1039</v>
      </c>
      <c r="J341" s="59">
        <v>539</v>
      </c>
      <c r="K341" s="59">
        <v>28102</v>
      </c>
      <c r="L341" s="59">
        <v>2910</v>
      </c>
      <c r="M341" s="59">
        <v>543</v>
      </c>
      <c r="N341" s="59">
        <v>31556</v>
      </c>
      <c r="O341" s="59">
        <v>2156</v>
      </c>
      <c r="P341" s="59">
        <v>732</v>
      </c>
      <c r="Q341" s="59">
        <v>45635</v>
      </c>
      <c r="R341" s="59">
        <v>966</v>
      </c>
      <c r="S341" s="59">
        <v>1138</v>
      </c>
      <c r="T341" s="59">
        <v>76871</v>
      </c>
      <c r="U341" s="59">
        <v>397</v>
      </c>
      <c r="V341" s="59">
        <v>6553</v>
      </c>
    </row>
    <row r="342" spans="2:22" x14ac:dyDescent="0.25">
      <c r="B342" s="68"/>
      <c r="C342" s="68">
        <v>2002</v>
      </c>
      <c r="D342" s="68"/>
      <c r="E342" s="59">
        <v>31790</v>
      </c>
      <c r="F342" s="59">
        <v>7483</v>
      </c>
      <c r="G342" s="59">
        <v>600</v>
      </c>
      <c r="H342" s="59">
        <v>19294</v>
      </c>
      <c r="I342" s="59">
        <v>1072</v>
      </c>
      <c r="J342" s="59">
        <v>1364</v>
      </c>
      <c r="K342" s="59">
        <v>25582</v>
      </c>
      <c r="L342" s="59">
        <v>2832</v>
      </c>
      <c r="M342" s="59">
        <v>487</v>
      </c>
      <c r="N342" s="59">
        <v>32764</v>
      </c>
      <c r="O342" s="59">
        <v>2283</v>
      </c>
      <c r="P342" s="59">
        <v>1034</v>
      </c>
      <c r="Q342" s="59">
        <v>47018</v>
      </c>
      <c r="R342" s="59">
        <v>974</v>
      </c>
      <c r="S342" s="59">
        <v>1589</v>
      </c>
      <c r="T342" s="59">
        <v>75050</v>
      </c>
      <c r="U342" s="59">
        <v>321</v>
      </c>
      <c r="V342" s="59">
        <v>7972</v>
      </c>
    </row>
    <row r="343" spans="2:22" x14ac:dyDescent="0.25">
      <c r="B343" s="68"/>
      <c r="C343" s="68">
        <v>2001</v>
      </c>
      <c r="D343" s="68"/>
      <c r="E343" s="59">
        <v>30502</v>
      </c>
      <c r="F343" s="59">
        <v>7727</v>
      </c>
      <c r="G343" s="59">
        <v>487</v>
      </c>
      <c r="H343" s="59">
        <v>18543</v>
      </c>
      <c r="I343" s="59">
        <v>1210</v>
      </c>
      <c r="J343" s="59">
        <v>656</v>
      </c>
      <c r="K343" s="59">
        <v>25037</v>
      </c>
      <c r="L343" s="59">
        <v>2759</v>
      </c>
      <c r="M343" s="59">
        <v>430</v>
      </c>
      <c r="N343" s="59">
        <v>31084</v>
      </c>
      <c r="O343" s="59">
        <v>2457</v>
      </c>
      <c r="P343" s="59">
        <v>887</v>
      </c>
      <c r="Q343" s="59">
        <v>46511</v>
      </c>
      <c r="R343" s="59">
        <v>943</v>
      </c>
      <c r="S343" s="59">
        <v>1767</v>
      </c>
      <c r="T343" s="59">
        <v>67007</v>
      </c>
      <c r="U343" s="59">
        <v>356</v>
      </c>
      <c r="V343" s="59">
        <v>5050</v>
      </c>
    </row>
    <row r="344" spans="2:22" x14ac:dyDescent="0.25">
      <c r="B344" s="68"/>
      <c r="C344" s="68">
        <v>2000</v>
      </c>
      <c r="D344" s="68"/>
      <c r="E344" s="59">
        <v>30109</v>
      </c>
      <c r="F344" s="59">
        <v>7700</v>
      </c>
      <c r="G344" s="59">
        <v>478</v>
      </c>
      <c r="H344" s="59">
        <v>17992</v>
      </c>
      <c r="I344" s="59">
        <v>1235</v>
      </c>
      <c r="J344" s="59">
        <v>717</v>
      </c>
      <c r="K344" s="59">
        <v>25219</v>
      </c>
      <c r="L344" s="59">
        <v>2942</v>
      </c>
      <c r="M344" s="59">
        <v>504</v>
      </c>
      <c r="N344" s="59">
        <v>30966</v>
      </c>
      <c r="O344" s="59">
        <v>2291</v>
      </c>
      <c r="P344" s="59">
        <v>686</v>
      </c>
      <c r="Q344" s="59">
        <v>49270</v>
      </c>
      <c r="R344" s="59">
        <v>880</v>
      </c>
      <c r="S344" s="59">
        <v>2526</v>
      </c>
      <c r="T344" s="59">
        <v>60207</v>
      </c>
      <c r="U344" s="59">
        <v>349</v>
      </c>
      <c r="V344" s="59">
        <v>3911</v>
      </c>
    </row>
    <row r="345" spans="2:22" x14ac:dyDescent="0.25">
      <c r="B345" s="68"/>
      <c r="C345" s="68">
        <v>1999</v>
      </c>
      <c r="D345" s="68"/>
      <c r="E345" s="59">
        <v>28532.9</v>
      </c>
      <c r="F345" s="59">
        <v>8031.54</v>
      </c>
      <c r="G345" s="59">
        <v>486.76400000000001</v>
      </c>
      <c r="H345" s="59">
        <v>16109.13</v>
      </c>
      <c r="I345" s="59">
        <v>1257.6300000000001</v>
      </c>
      <c r="J345" s="59">
        <v>648.66499999999996</v>
      </c>
      <c r="K345" s="59">
        <v>25680.240000000002</v>
      </c>
      <c r="L345" s="59">
        <v>3024.33</v>
      </c>
      <c r="M345" s="59">
        <v>753.58</v>
      </c>
      <c r="N345" s="59">
        <v>28277.94</v>
      </c>
      <c r="O345" s="59">
        <v>2387.94</v>
      </c>
      <c r="P345" s="59">
        <v>692.00699999999995</v>
      </c>
      <c r="Q345" s="59">
        <v>42169.53</v>
      </c>
      <c r="R345" s="59">
        <v>993.34699999999998</v>
      </c>
      <c r="S345" s="59">
        <v>1562.71</v>
      </c>
      <c r="T345" s="59">
        <v>59255.41</v>
      </c>
      <c r="U345" s="59">
        <v>368.29199999999997</v>
      </c>
      <c r="V345" s="59">
        <v>4091.48</v>
      </c>
    </row>
    <row r="346" spans="2:22" x14ac:dyDescent="0.25">
      <c r="B346" s="68"/>
      <c r="C346" s="68">
        <v>1998</v>
      </c>
      <c r="D346" s="68"/>
      <c r="E346" s="59">
        <v>26090</v>
      </c>
      <c r="F346" s="59">
        <v>7488</v>
      </c>
      <c r="G346" s="74">
        <v>444</v>
      </c>
      <c r="H346" s="59">
        <v>16013</v>
      </c>
      <c r="I346" s="59">
        <v>1190</v>
      </c>
      <c r="J346" s="74">
        <v>744</v>
      </c>
      <c r="K346" s="59">
        <v>22698</v>
      </c>
      <c r="L346" s="59">
        <v>2974</v>
      </c>
      <c r="M346" s="74">
        <v>480</v>
      </c>
      <c r="N346" s="59">
        <v>26586</v>
      </c>
      <c r="O346" s="59">
        <v>2215</v>
      </c>
      <c r="P346" s="74">
        <v>707</v>
      </c>
      <c r="Q346" s="59">
        <v>42539</v>
      </c>
      <c r="R346" s="74">
        <v>792</v>
      </c>
      <c r="S346" s="59">
        <v>1889</v>
      </c>
      <c r="T346" s="59">
        <v>51198</v>
      </c>
      <c r="U346" s="74">
        <v>318</v>
      </c>
      <c r="V346" s="59">
        <v>4289</v>
      </c>
    </row>
    <row r="347" spans="2:22" x14ac:dyDescent="0.25">
      <c r="B347" s="68"/>
      <c r="C347" s="68">
        <v>1997</v>
      </c>
      <c r="D347" s="68"/>
      <c r="E347" s="59">
        <v>25080</v>
      </c>
      <c r="F347" s="59">
        <v>7370</v>
      </c>
      <c r="G347" s="74">
        <v>428</v>
      </c>
      <c r="H347" s="59">
        <v>15423</v>
      </c>
      <c r="I347" s="59">
        <v>1304</v>
      </c>
      <c r="J347" s="74">
        <v>647</v>
      </c>
      <c r="K347" s="59">
        <v>22440</v>
      </c>
      <c r="L347" s="59">
        <v>2862</v>
      </c>
      <c r="M347" s="74">
        <v>517</v>
      </c>
      <c r="N347" s="59">
        <v>27215</v>
      </c>
      <c r="O347" s="59">
        <v>2108</v>
      </c>
      <c r="P347" s="74">
        <v>847</v>
      </c>
      <c r="Q347" s="59">
        <v>35792</v>
      </c>
      <c r="R347" s="74">
        <v>818</v>
      </c>
      <c r="S347" s="59">
        <v>1243</v>
      </c>
      <c r="T347" s="59">
        <v>49940</v>
      </c>
      <c r="U347" s="74">
        <v>278</v>
      </c>
      <c r="V347" s="59">
        <v>4564</v>
      </c>
    </row>
    <row r="348" spans="2:22" x14ac:dyDescent="0.25">
      <c r="B348" s="68"/>
      <c r="C348" s="68">
        <v>1996</v>
      </c>
      <c r="D348" s="68"/>
      <c r="E348" s="59">
        <v>25067</v>
      </c>
      <c r="F348" s="59">
        <v>7125</v>
      </c>
      <c r="G348" s="59">
        <v>785</v>
      </c>
      <c r="H348" s="59">
        <v>15461</v>
      </c>
      <c r="I348" s="59">
        <v>1290</v>
      </c>
      <c r="J348" s="59">
        <v>648</v>
      </c>
      <c r="K348" s="59">
        <v>22267</v>
      </c>
      <c r="L348" s="59">
        <v>2836</v>
      </c>
      <c r="M348" s="59">
        <v>1034</v>
      </c>
      <c r="N348" s="59">
        <v>26365</v>
      </c>
      <c r="O348" s="59">
        <v>2047</v>
      </c>
      <c r="P348" s="59">
        <v>1442</v>
      </c>
      <c r="Q348" s="59">
        <v>35558</v>
      </c>
      <c r="R348" s="59">
        <v>700</v>
      </c>
      <c r="S348" s="59">
        <v>1664</v>
      </c>
      <c r="T348" s="59">
        <v>65981</v>
      </c>
      <c r="U348" s="59">
        <v>253</v>
      </c>
      <c r="V348" s="59">
        <v>11509</v>
      </c>
    </row>
    <row r="349" spans="2:22" x14ac:dyDescent="0.25">
      <c r="B349" s="68"/>
      <c r="C349" s="68">
        <v>1995</v>
      </c>
      <c r="D349" s="68"/>
      <c r="E349" s="59">
        <v>23876</v>
      </c>
      <c r="F349" s="59">
        <v>7090</v>
      </c>
      <c r="G349" s="59">
        <v>718</v>
      </c>
      <c r="H349" s="59">
        <v>14877</v>
      </c>
      <c r="I349" s="59">
        <v>1280</v>
      </c>
      <c r="J349" s="59">
        <v>652</v>
      </c>
      <c r="K349" s="59">
        <v>19514</v>
      </c>
      <c r="L349" s="59">
        <v>2812</v>
      </c>
      <c r="M349" s="59">
        <v>443</v>
      </c>
      <c r="N349" s="59">
        <v>26846</v>
      </c>
      <c r="O349" s="59">
        <v>2047</v>
      </c>
      <c r="P349" s="59">
        <v>1948</v>
      </c>
      <c r="Q349" s="59">
        <v>36026</v>
      </c>
      <c r="R349" s="59">
        <v>659</v>
      </c>
      <c r="S349" s="59">
        <v>1815</v>
      </c>
      <c r="T349" s="59">
        <v>57186</v>
      </c>
      <c r="U349" s="59">
        <v>293</v>
      </c>
      <c r="V349" s="59">
        <v>6801</v>
      </c>
    </row>
    <row r="350" spans="2:22" x14ac:dyDescent="0.25">
      <c r="B350" s="68"/>
      <c r="C350" s="68">
        <v>1994</v>
      </c>
      <c r="D350" s="68"/>
      <c r="E350" s="59">
        <v>22614</v>
      </c>
      <c r="F350" s="59">
        <v>7009</v>
      </c>
      <c r="G350" s="59">
        <v>445</v>
      </c>
      <c r="H350" s="59">
        <v>15984</v>
      </c>
      <c r="I350" s="59">
        <v>1191</v>
      </c>
      <c r="J350" s="59">
        <v>770</v>
      </c>
      <c r="K350" s="59">
        <v>18527</v>
      </c>
      <c r="L350" s="59">
        <v>2818</v>
      </c>
      <c r="M350" s="59">
        <v>413</v>
      </c>
      <c r="N350" s="59">
        <v>23748</v>
      </c>
      <c r="O350" s="59">
        <v>1959</v>
      </c>
      <c r="P350" s="59">
        <v>844</v>
      </c>
      <c r="Q350" s="59">
        <v>34073</v>
      </c>
      <c r="R350" s="59">
        <v>758</v>
      </c>
      <c r="S350" s="59">
        <v>1628</v>
      </c>
      <c r="T350" s="59">
        <v>52829</v>
      </c>
      <c r="U350" s="59">
        <v>281</v>
      </c>
      <c r="V350" s="59">
        <v>5010</v>
      </c>
    </row>
    <row r="351" spans="2:22" x14ac:dyDescent="0.25">
      <c r="B351" s="68"/>
      <c r="C351" s="68">
        <v>1993</v>
      </c>
      <c r="D351" s="68"/>
      <c r="E351" s="59">
        <v>21108</v>
      </c>
      <c r="F351" s="59">
        <v>6833</v>
      </c>
      <c r="G351" s="59">
        <v>518</v>
      </c>
      <c r="H351" s="59">
        <v>13074</v>
      </c>
      <c r="I351" s="59">
        <v>1305</v>
      </c>
      <c r="J351" s="59">
        <v>574</v>
      </c>
      <c r="K351" s="59">
        <v>18668</v>
      </c>
      <c r="L351" s="59">
        <v>2775</v>
      </c>
      <c r="M351" s="59">
        <v>903</v>
      </c>
      <c r="N351" s="59">
        <v>21734</v>
      </c>
      <c r="O351" s="59">
        <v>1804</v>
      </c>
      <c r="P351" s="59">
        <v>691</v>
      </c>
      <c r="Q351" s="59">
        <v>35147</v>
      </c>
      <c r="R351" s="59">
        <v>721</v>
      </c>
      <c r="S351" s="59">
        <v>1811</v>
      </c>
      <c r="T351" s="59">
        <v>47372</v>
      </c>
      <c r="U351" s="59">
        <v>228</v>
      </c>
      <c r="V351" s="59">
        <v>4974</v>
      </c>
    </row>
    <row r="352" spans="2:22" x14ac:dyDescent="0.25">
      <c r="B352" s="68"/>
      <c r="C352" s="68">
        <v>1992</v>
      </c>
      <c r="D352" s="68"/>
      <c r="E352" s="59">
        <v>19316.990000000002</v>
      </c>
      <c r="F352" s="59">
        <v>6921.76</v>
      </c>
      <c r="G352" s="59">
        <v>385.29700000000003</v>
      </c>
      <c r="H352" s="59">
        <v>12748.14</v>
      </c>
      <c r="I352" s="59">
        <v>1438.78</v>
      </c>
      <c r="J352" s="59">
        <v>587.16899999999998</v>
      </c>
      <c r="K352" s="59">
        <v>16963.09</v>
      </c>
      <c r="L352" s="59">
        <v>2744.2</v>
      </c>
      <c r="M352" s="59">
        <v>430.53</v>
      </c>
      <c r="N352" s="59">
        <v>20549.509999999998</v>
      </c>
      <c r="O352" s="59">
        <v>1835.41</v>
      </c>
      <c r="P352" s="59">
        <v>694.83199999999999</v>
      </c>
      <c r="Q352" s="59">
        <v>30919.91</v>
      </c>
      <c r="R352" s="59">
        <v>657.39400000000001</v>
      </c>
      <c r="S352" s="59">
        <v>1661.88</v>
      </c>
      <c r="T352" s="59">
        <v>43794.55</v>
      </c>
      <c r="U352" s="59">
        <v>245.97300000000001</v>
      </c>
      <c r="V352" s="59">
        <v>4317.93</v>
      </c>
    </row>
    <row r="353" spans="2:22" x14ac:dyDescent="0.25">
      <c r="B353" s="68"/>
      <c r="C353" s="68">
        <v>1991</v>
      </c>
      <c r="D353" s="68"/>
      <c r="E353" s="59">
        <v>18606.990000000002</v>
      </c>
      <c r="F353" s="59">
        <v>6829.72</v>
      </c>
      <c r="G353" s="59">
        <v>345.27800000000002</v>
      </c>
      <c r="H353" s="59">
        <v>12844.58</v>
      </c>
      <c r="I353" s="59">
        <v>1623.75</v>
      </c>
      <c r="J353" s="59">
        <v>531.20000000000005</v>
      </c>
      <c r="K353" s="59">
        <v>17351.810000000001</v>
      </c>
      <c r="L353" s="59">
        <v>2730.73</v>
      </c>
      <c r="M353" s="59">
        <v>465.18599999999998</v>
      </c>
      <c r="N353" s="59">
        <v>19973.86</v>
      </c>
      <c r="O353" s="59">
        <v>1570.58</v>
      </c>
      <c r="P353" s="59">
        <v>712.43499999999995</v>
      </c>
      <c r="Q353" s="59">
        <v>26074.78</v>
      </c>
      <c r="R353" s="59">
        <v>649.93600000000004</v>
      </c>
      <c r="S353" s="59">
        <v>1175.6300000000001</v>
      </c>
      <c r="T353" s="59">
        <v>41313.06</v>
      </c>
      <c r="U353" s="59">
        <v>254.727</v>
      </c>
      <c r="V353" s="59">
        <v>3050.26</v>
      </c>
    </row>
    <row r="354" spans="2:22" x14ac:dyDescent="0.25">
      <c r="B354" s="68"/>
      <c r="C354" s="68">
        <v>1990</v>
      </c>
      <c r="D354" s="68"/>
      <c r="E354" s="59">
        <v>18859</v>
      </c>
      <c r="F354" s="59">
        <v>6781</v>
      </c>
      <c r="G354" s="59">
        <v>300</v>
      </c>
      <c r="H354" s="59">
        <v>13031</v>
      </c>
      <c r="I354" s="59">
        <v>1563</v>
      </c>
      <c r="J354" s="59">
        <v>430</v>
      </c>
      <c r="K354" s="59">
        <v>17046</v>
      </c>
      <c r="L354" s="59">
        <v>3013</v>
      </c>
      <c r="M354" s="59">
        <v>332</v>
      </c>
      <c r="N354" s="59">
        <v>21152</v>
      </c>
      <c r="O354" s="59">
        <v>1372</v>
      </c>
      <c r="P354" s="59">
        <v>708</v>
      </c>
      <c r="Q354" s="59">
        <v>29471</v>
      </c>
      <c r="R354" s="59">
        <v>564</v>
      </c>
      <c r="S354" s="59">
        <v>1291</v>
      </c>
      <c r="T354" s="59">
        <v>39104</v>
      </c>
      <c r="U354" s="59">
        <v>269</v>
      </c>
      <c r="V354" s="59">
        <v>2888</v>
      </c>
    </row>
    <row r="355" spans="2:22" x14ac:dyDescent="0.25">
      <c r="B355" s="68"/>
      <c r="C355" s="68">
        <v>1989</v>
      </c>
      <c r="D355" s="68"/>
      <c r="E355" s="59">
        <v>18108</v>
      </c>
      <c r="F355" s="59">
        <v>6654</v>
      </c>
      <c r="G355" s="59">
        <v>283</v>
      </c>
      <c r="H355" s="59">
        <v>11827</v>
      </c>
      <c r="I355" s="59">
        <v>1614</v>
      </c>
      <c r="J355" s="59">
        <v>355</v>
      </c>
      <c r="K355" s="59">
        <v>16658</v>
      </c>
      <c r="L355" s="59">
        <v>2848</v>
      </c>
      <c r="M355" s="59">
        <v>328</v>
      </c>
      <c r="N355" s="59">
        <v>20253</v>
      </c>
      <c r="O355" s="59">
        <v>1352</v>
      </c>
      <c r="P355" s="59">
        <v>566</v>
      </c>
      <c r="Q355" s="59">
        <v>27493</v>
      </c>
      <c r="R355" s="59">
        <v>515</v>
      </c>
      <c r="S355" s="59">
        <v>1201</v>
      </c>
      <c r="T355" s="59">
        <v>38166</v>
      </c>
      <c r="U355" s="59">
        <v>326</v>
      </c>
      <c r="V355" s="59">
        <v>2655</v>
      </c>
    </row>
    <row r="356" spans="2:22" x14ac:dyDescent="0.25">
      <c r="B356" s="68"/>
      <c r="C356" s="68">
        <v>1988</v>
      </c>
      <c r="D356" s="68"/>
      <c r="E356" s="59">
        <v>17782</v>
      </c>
      <c r="F356" s="59">
        <v>6593</v>
      </c>
      <c r="G356" s="59">
        <v>326</v>
      </c>
      <c r="H356" s="59">
        <v>12439</v>
      </c>
      <c r="I356" s="59">
        <v>1671</v>
      </c>
      <c r="J356" s="59">
        <v>529</v>
      </c>
      <c r="K356" s="59">
        <v>16345</v>
      </c>
      <c r="L356" s="59">
        <v>2795</v>
      </c>
      <c r="M356" s="59">
        <v>404</v>
      </c>
      <c r="N356" s="59">
        <v>19265</v>
      </c>
      <c r="O356" s="59">
        <v>1311</v>
      </c>
      <c r="P356" s="59">
        <v>818</v>
      </c>
      <c r="Q356" s="59">
        <v>28506</v>
      </c>
      <c r="R356" s="59">
        <v>533</v>
      </c>
      <c r="S356" s="59">
        <v>1220</v>
      </c>
      <c r="T356" s="59">
        <v>36452</v>
      </c>
      <c r="U356" s="59">
        <v>283</v>
      </c>
      <c r="V356" s="59">
        <v>2650</v>
      </c>
    </row>
    <row r="357" spans="2:22" x14ac:dyDescent="0.25">
      <c r="B357" s="68"/>
      <c r="C357" s="68">
        <v>1987</v>
      </c>
      <c r="D357" s="68"/>
      <c r="E357" s="59">
        <v>16171</v>
      </c>
      <c r="F357" s="59">
        <v>6505</v>
      </c>
      <c r="G357" s="59">
        <v>283</v>
      </c>
      <c r="H357" s="59">
        <v>11899</v>
      </c>
      <c r="I357" s="59">
        <v>1711</v>
      </c>
      <c r="J357" s="59">
        <v>375</v>
      </c>
      <c r="K357" s="59">
        <v>14800</v>
      </c>
      <c r="L357" s="59">
        <v>2769</v>
      </c>
      <c r="M357" s="59">
        <v>374</v>
      </c>
      <c r="N357" s="59">
        <v>18081</v>
      </c>
      <c r="O357" s="59">
        <v>1250</v>
      </c>
      <c r="P357" s="59">
        <v>612</v>
      </c>
      <c r="Q357" s="59">
        <v>23345</v>
      </c>
      <c r="R357" s="59">
        <v>482</v>
      </c>
      <c r="S357" s="59">
        <v>1091</v>
      </c>
      <c r="T357" s="59">
        <v>34073</v>
      </c>
      <c r="U357" s="59">
        <v>294</v>
      </c>
      <c r="V357" s="59">
        <v>2645</v>
      </c>
    </row>
    <row r="358" spans="2:22" x14ac:dyDescent="0.25">
      <c r="B358" s="68"/>
      <c r="C358" s="68">
        <v>1986</v>
      </c>
      <c r="D358" s="68"/>
      <c r="E358" s="59">
        <v>15441</v>
      </c>
      <c r="F358" s="59">
        <v>6326</v>
      </c>
      <c r="G358" s="59">
        <v>256</v>
      </c>
      <c r="H358" s="59">
        <v>11248</v>
      </c>
      <c r="I358" s="59">
        <v>1691</v>
      </c>
      <c r="J358" s="59">
        <v>409</v>
      </c>
      <c r="K358" s="59">
        <v>14214</v>
      </c>
      <c r="L358" s="59">
        <v>2666</v>
      </c>
      <c r="M358" s="59">
        <v>294</v>
      </c>
      <c r="N358" s="59">
        <v>17419</v>
      </c>
      <c r="O358" s="59">
        <v>1226</v>
      </c>
      <c r="P358" s="59">
        <v>693</v>
      </c>
      <c r="Q358" s="59">
        <v>23412</v>
      </c>
      <c r="R358" s="59">
        <v>480</v>
      </c>
      <c r="S358" s="59">
        <v>1161</v>
      </c>
      <c r="T358" s="59">
        <v>31054</v>
      </c>
      <c r="U358" s="59">
        <v>263</v>
      </c>
      <c r="V358" s="59">
        <v>2035</v>
      </c>
    </row>
    <row r="359" spans="2:22" x14ac:dyDescent="0.25">
      <c r="B359" s="68"/>
      <c r="C359" s="68">
        <v>1985</v>
      </c>
      <c r="D359" s="68"/>
      <c r="E359" s="59">
        <v>14932</v>
      </c>
      <c r="F359" s="59">
        <v>6237</v>
      </c>
      <c r="G359" s="59">
        <v>254</v>
      </c>
      <c r="H359" s="59">
        <v>10802</v>
      </c>
      <c r="I359" s="59">
        <v>1716</v>
      </c>
      <c r="J359" s="59">
        <v>396</v>
      </c>
      <c r="K359" s="59">
        <v>13721</v>
      </c>
      <c r="L359" s="59">
        <v>2572</v>
      </c>
      <c r="M359" s="59">
        <v>308</v>
      </c>
      <c r="N359" s="59">
        <v>16415</v>
      </c>
      <c r="O359" s="59">
        <v>1230</v>
      </c>
      <c r="P359" s="59">
        <v>628</v>
      </c>
      <c r="Q359" s="59">
        <v>23818</v>
      </c>
      <c r="R359" s="59">
        <v>477</v>
      </c>
      <c r="S359" s="59">
        <v>1072</v>
      </c>
      <c r="T359" s="59">
        <v>31947</v>
      </c>
      <c r="U359" s="59">
        <v>243</v>
      </c>
      <c r="V359" s="59">
        <v>2484</v>
      </c>
    </row>
    <row r="360" spans="2:22" x14ac:dyDescent="0.25">
      <c r="B360" s="68"/>
      <c r="C360" s="68">
        <v>1984</v>
      </c>
      <c r="D360" s="68"/>
      <c r="E360" s="59">
        <v>13560</v>
      </c>
      <c r="F360" s="59">
        <v>5899</v>
      </c>
      <c r="G360" s="59">
        <v>212</v>
      </c>
      <c r="H360" s="59">
        <v>10216</v>
      </c>
      <c r="I360" s="59">
        <v>1780</v>
      </c>
      <c r="J360" s="59">
        <v>374</v>
      </c>
      <c r="K360" s="59">
        <v>12382</v>
      </c>
      <c r="L360" s="59">
        <v>2339</v>
      </c>
      <c r="M360" s="59">
        <v>280</v>
      </c>
      <c r="N360" s="59">
        <v>14960</v>
      </c>
      <c r="O360" s="59">
        <v>1106</v>
      </c>
      <c r="P360" s="59">
        <v>471</v>
      </c>
      <c r="Q360" s="59">
        <v>21986</v>
      </c>
      <c r="R360" s="59">
        <v>424</v>
      </c>
      <c r="S360" s="59">
        <v>961</v>
      </c>
      <c r="T360" s="59">
        <v>27893</v>
      </c>
      <c r="U360" s="59">
        <v>250</v>
      </c>
      <c r="V360" s="59">
        <v>1670</v>
      </c>
    </row>
    <row r="361" spans="2:22" x14ac:dyDescent="0.25">
      <c r="B361" s="68"/>
      <c r="C361" s="68">
        <v>1983</v>
      </c>
      <c r="D361" s="68"/>
      <c r="E361" s="59">
        <v>12789</v>
      </c>
      <c r="F361" s="59">
        <v>5707</v>
      </c>
      <c r="G361" s="59">
        <v>205</v>
      </c>
      <c r="H361" s="59">
        <v>9094</v>
      </c>
      <c r="I361" s="59">
        <v>1768</v>
      </c>
      <c r="J361" s="59">
        <v>339</v>
      </c>
      <c r="K361" s="59">
        <v>11956</v>
      </c>
      <c r="L361" s="59">
        <v>2312</v>
      </c>
      <c r="M361" s="59">
        <v>265</v>
      </c>
      <c r="N361" s="59">
        <v>15113</v>
      </c>
      <c r="O361" s="59">
        <v>996</v>
      </c>
      <c r="P361" s="59">
        <v>500</v>
      </c>
      <c r="Q361" s="59">
        <v>20370</v>
      </c>
      <c r="R361" s="59">
        <v>363</v>
      </c>
      <c r="S361" s="59">
        <v>1033</v>
      </c>
      <c r="T361" s="59">
        <v>25466</v>
      </c>
      <c r="U361" s="59">
        <v>268</v>
      </c>
      <c r="V361" s="59">
        <v>1470</v>
      </c>
    </row>
    <row r="362" spans="2:22" x14ac:dyDescent="0.25">
      <c r="B362" s="68"/>
      <c r="C362" s="68">
        <v>1982</v>
      </c>
      <c r="D362" s="68"/>
      <c r="E362" s="59">
        <v>12203</v>
      </c>
      <c r="F362" s="59">
        <v>5535</v>
      </c>
      <c r="G362" s="59">
        <v>203</v>
      </c>
      <c r="H362" s="59">
        <v>9153</v>
      </c>
      <c r="I362" s="59">
        <v>1798</v>
      </c>
      <c r="J362" s="59">
        <v>340</v>
      </c>
      <c r="K362" s="59">
        <v>11952</v>
      </c>
      <c r="L362" s="59">
        <v>2213</v>
      </c>
      <c r="M362" s="59">
        <v>268</v>
      </c>
      <c r="N362" s="59">
        <v>12926</v>
      </c>
      <c r="O362" s="59">
        <v>953</v>
      </c>
      <c r="P362" s="59">
        <v>458</v>
      </c>
      <c r="Q362" s="59">
        <v>17658</v>
      </c>
      <c r="R362" s="59">
        <v>319</v>
      </c>
      <c r="S362" s="59">
        <v>861</v>
      </c>
      <c r="T362" s="59">
        <v>26452</v>
      </c>
      <c r="U362" s="59">
        <v>253</v>
      </c>
      <c r="V362" s="59">
        <v>2006</v>
      </c>
    </row>
    <row r="363" spans="2:22" x14ac:dyDescent="0.25">
      <c r="B363" s="68"/>
      <c r="C363" s="68">
        <v>1981</v>
      </c>
      <c r="D363" s="68"/>
      <c r="E363" s="59">
        <v>11937</v>
      </c>
      <c r="F363" s="59">
        <v>5651</v>
      </c>
      <c r="G363" s="59">
        <v>174</v>
      </c>
      <c r="H363" s="59">
        <v>9266</v>
      </c>
      <c r="I363" s="59">
        <v>1925</v>
      </c>
      <c r="J363" s="59">
        <v>318</v>
      </c>
      <c r="K363" s="59">
        <v>11905</v>
      </c>
      <c r="L363" s="59">
        <v>2191</v>
      </c>
      <c r="M363" s="59">
        <v>261</v>
      </c>
      <c r="N363" s="59">
        <v>13740</v>
      </c>
      <c r="O363" s="59">
        <v>1002</v>
      </c>
      <c r="P363" s="59">
        <v>432</v>
      </c>
      <c r="Q363" s="59">
        <v>16624</v>
      </c>
      <c r="R363" s="59">
        <v>327</v>
      </c>
      <c r="S363" s="59">
        <v>776</v>
      </c>
      <c r="T363" s="59">
        <v>21082</v>
      </c>
      <c r="U363" s="59">
        <v>205</v>
      </c>
      <c r="V363" s="59">
        <v>1197</v>
      </c>
    </row>
    <row r="364" spans="2:22" x14ac:dyDescent="0.25">
      <c r="B364" s="68"/>
      <c r="C364" s="68">
        <v>1980</v>
      </c>
      <c r="D364" s="68"/>
      <c r="E364" s="59">
        <v>11085</v>
      </c>
      <c r="F364" s="59">
        <v>5576</v>
      </c>
      <c r="G364" s="59">
        <v>170</v>
      </c>
      <c r="H364" s="59">
        <v>8421</v>
      </c>
      <c r="I364" s="59">
        <v>2054</v>
      </c>
      <c r="J364" s="59">
        <v>291</v>
      </c>
      <c r="K364" s="59">
        <v>11563</v>
      </c>
      <c r="L364" s="59">
        <v>2119</v>
      </c>
      <c r="M364" s="59">
        <v>260</v>
      </c>
      <c r="N364" s="59">
        <v>12393</v>
      </c>
      <c r="O364" s="59">
        <v>964</v>
      </c>
      <c r="P364" s="59">
        <v>417</v>
      </c>
      <c r="Q364" s="59">
        <v>15616</v>
      </c>
      <c r="R364" s="59">
        <v>283</v>
      </c>
      <c r="S364" s="59">
        <v>739</v>
      </c>
      <c r="T364" s="59">
        <v>23346</v>
      </c>
      <c r="U364" s="59">
        <v>156</v>
      </c>
      <c r="V364" s="59">
        <v>1986</v>
      </c>
    </row>
    <row r="365" spans="2:22" x14ac:dyDescent="0.25">
      <c r="B365" s="68"/>
      <c r="C365" s="68">
        <v>1979</v>
      </c>
      <c r="D365" s="68"/>
      <c r="E365" s="59">
        <v>10403</v>
      </c>
      <c r="F365" s="59">
        <v>5581</v>
      </c>
      <c r="G365" s="59">
        <v>157</v>
      </c>
      <c r="H365" s="59">
        <v>7938</v>
      </c>
      <c r="I365" s="59">
        <v>2138</v>
      </c>
      <c r="J365" s="59">
        <v>278</v>
      </c>
      <c r="K365" s="59">
        <v>10662</v>
      </c>
      <c r="L365" s="59">
        <v>2087</v>
      </c>
      <c r="M365" s="59">
        <v>225</v>
      </c>
      <c r="N365" s="59">
        <v>11971</v>
      </c>
      <c r="O365" s="59">
        <v>931</v>
      </c>
      <c r="P365" s="59">
        <v>384</v>
      </c>
      <c r="Q365" s="59">
        <v>16161</v>
      </c>
      <c r="R365" s="59">
        <v>259</v>
      </c>
      <c r="S365" s="59">
        <v>1071</v>
      </c>
      <c r="T365" s="59">
        <v>21092</v>
      </c>
      <c r="U365" s="59">
        <v>166</v>
      </c>
      <c r="V365" s="59">
        <v>1673</v>
      </c>
    </row>
    <row r="366" spans="2:22" x14ac:dyDescent="0.25">
      <c r="B366" s="68"/>
      <c r="C366" s="68">
        <v>1978</v>
      </c>
      <c r="D366" s="68"/>
      <c r="E366" s="59">
        <v>9651</v>
      </c>
      <c r="F366" s="59">
        <v>5350</v>
      </c>
      <c r="G366" s="59">
        <v>147</v>
      </c>
      <c r="H366" s="59">
        <v>7423</v>
      </c>
      <c r="I366" s="59">
        <v>2156</v>
      </c>
      <c r="J366" s="59">
        <v>233</v>
      </c>
      <c r="K366" s="59">
        <v>9869</v>
      </c>
      <c r="L366" s="59">
        <v>1982</v>
      </c>
      <c r="M366" s="59">
        <v>219</v>
      </c>
      <c r="N366" s="59">
        <v>11197</v>
      </c>
      <c r="O366" s="59">
        <v>770</v>
      </c>
      <c r="P366" s="59">
        <v>409</v>
      </c>
      <c r="Q366" s="59">
        <v>16009</v>
      </c>
      <c r="R366" s="59">
        <v>260</v>
      </c>
      <c r="S366" s="59">
        <v>944</v>
      </c>
      <c r="T366" s="59">
        <v>18083</v>
      </c>
      <c r="U366" s="59">
        <v>181</v>
      </c>
      <c r="V366" s="59">
        <v>1031</v>
      </c>
    </row>
    <row r="367" spans="2:22" x14ac:dyDescent="0.25">
      <c r="B367" s="68"/>
      <c r="C367" s="68">
        <v>1977</v>
      </c>
      <c r="D367" s="68"/>
      <c r="E367" s="59">
        <v>8710</v>
      </c>
      <c r="F367" s="59">
        <v>5220</v>
      </c>
      <c r="G367" s="59">
        <v>110</v>
      </c>
      <c r="H367" s="59">
        <v>6648</v>
      </c>
      <c r="I367" s="59">
        <v>2230</v>
      </c>
      <c r="J367" s="59">
        <v>187</v>
      </c>
      <c r="K367" s="59">
        <v>9332</v>
      </c>
      <c r="L367" s="59">
        <v>1770</v>
      </c>
      <c r="M367" s="59">
        <v>184</v>
      </c>
      <c r="N367" s="59">
        <v>10023</v>
      </c>
      <c r="O367" s="59">
        <v>799</v>
      </c>
      <c r="P367" s="59">
        <v>300</v>
      </c>
      <c r="Q367" s="59">
        <v>12978</v>
      </c>
      <c r="R367" s="59">
        <v>234</v>
      </c>
      <c r="S367" s="59">
        <v>641</v>
      </c>
      <c r="T367" s="59">
        <v>16385</v>
      </c>
      <c r="U367" s="59">
        <v>188</v>
      </c>
      <c r="V367" s="59">
        <v>808</v>
      </c>
    </row>
    <row r="368" spans="2:22" x14ac:dyDescent="0.25">
      <c r="B368" s="68"/>
      <c r="C368" s="68">
        <v>1976</v>
      </c>
      <c r="D368" s="68"/>
      <c r="E368" s="59">
        <v>7991</v>
      </c>
      <c r="F368" s="59">
        <v>5156</v>
      </c>
      <c r="G368" s="59">
        <v>105</v>
      </c>
      <c r="H368" s="59">
        <v>6670</v>
      </c>
      <c r="I368" s="59">
        <v>2289</v>
      </c>
      <c r="J368" s="59">
        <v>187</v>
      </c>
      <c r="K368" s="59">
        <v>8056</v>
      </c>
      <c r="L368" s="59">
        <v>1766</v>
      </c>
      <c r="M368" s="59">
        <v>155</v>
      </c>
      <c r="N368" s="59">
        <v>8688</v>
      </c>
      <c r="O368" s="59">
        <v>726</v>
      </c>
      <c r="P368" s="59">
        <v>300</v>
      </c>
      <c r="Q368" s="59">
        <v>12246</v>
      </c>
      <c r="R368" s="59">
        <v>233</v>
      </c>
      <c r="S368" s="59">
        <v>597</v>
      </c>
      <c r="T368" s="59">
        <v>17859</v>
      </c>
      <c r="U368" s="59">
        <v>143</v>
      </c>
      <c r="V368" s="59">
        <v>1388</v>
      </c>
    </row>
    <row r="369" spans="1:22" x14ac:dyDescent="0.25">
      <c r="B369" s="68"/>
      <c r="C369" s="68">
        <v>1975</v>
      </c>
      <c r="D369" s="68"/>
      <c r="E369" s="59">
        <v>7541</v>
      </c>
      <c r="F369" s="59">
        <v>4864</v>
      </c>
      <c r="G369" s="59">
        <v>89</v>
      </c>
      <c r="H369" s="59">
        <v>6364</v>
      </c>
      <c r="I369" s="59">
        <v>2247</v>
      </c>
      <c r="J369" s="59">
        <v>173</v>
      </c>
      <c r="K369" s="59">
        <v>7847</v>
      </c>
      <c r="L369" s="59">
        <v>1684</v>
      </c>
      <c r="M369" s="59">
        <v>138</v>
      </c>
      <c r="N369" s="59">
        <v>8505</v>
      </c>
      <c r="O369" s="59">
        <v>599</v>
      </c>
      <c r="P369" s="59">
        <v>267</v>
      </c>
      <c r="Q369" s="59">
        <v>11318</v>
      </c>
      <c r="R369" s="59">
        <v>213</v>
      </c>
      <c r="S369" s="59">
        <v>572</v>
      </c>
      <c r="T369" s="59">
        <v>13720</v>
      </c>
      <c r="U369" s="59">
        <v>121</v>
      </c>
      <c r="V369" s="59">
        <v>702</v>
      </c>
    </row>
    <row r="370" spans="1:22" x14ac:dyDescent="0.25">
      <c r="A370" s="68"/>
      <c r="B370" s="68"/>
      <c r="C370" s="68"/>
      <c r="D370" s="68"/>
    </row>
    <row r="371" spans="1:22" x14ac:dyDescent="0.25">
      <c r="B371" s="60" t="s">
        <v>33</v>
      </c>
    </row>
    <row r="372" spans="1:22" x14ac:dyDescent="0.25">
      <c r="C372" s="60">
        <v>2015</v>
      </c>
      <c r="E372" s="59">
        <v>35521</v>
      </c>
      <c r="F372" s="59">
        <v>10170</v>
      </c>
      <c r="G372" s="59">
        <v>661</v>
      </c>
      <c r="H372" s="59">
        <v>15665</v>
      </c>
      <c r="I372" s="59">
        <v>786</v>
      </c>
      <c r="J372" s="59">
        <v>624</v>
      </c>
      <c r="K372" s="59">
        <v>24047</v>
      </c>
      <c r="L372" s="59">
        <v>2856</v>
      </c>
      <c r="M372" s="59">
        <v>425</v>
      </c>
      <c r="N372" s="59">
        <v>30951</v>
      </c>
      <c r="O372" s="59">
        <v>3732</v>
      </c>
      <c r="P372" s="59">
        <v>740</v>
      </c>
      <c r="Q372" s="59">
        <v>48842</v>
      </c>
      <c r="R372" s="59">
        <v>1753</v>
      </c>
      <c r="S372" s="59">
        <v>1775</v>
      </c>
      <c r="T372" s="59">
        <v>75911</v>
      </c>
      <c r="U372" s="59">
        <v>1041</v>
      </c>
      <c r="V372" s="59">
        <v>4531</v>
      </c>
    </row>
    <row r="373" spans="1:22" x14ac:dyDescent="0.25">
      <c r="B373" s="69"/>
      <c r="C373" s="70">
        <v>2014</v>
      </c>
      <c r="D373" s="70"/>
      <c r="E373" s="71">
        <v>32313</v>
      </c>
      <c r="F373" s="71">
        <v>10012</v>
      </c>
      <c r="G373" s="71">
        <v>444</v>
      </c>
      <c r="H373" s="71">
        <v>18852</v>
      </c>
      <c r="I373" s="71">
        <v>674</v>
      </c>
      <c r="J373" s="71">
        <v>1184</v>
      </c>
      <c r="K373" s="71">
        <v>23785</v>
      </c>
      <c r="L373" s="71">
        <v>2868</v>
      </c>
      <c r="M373" s="71">
        <v>532</v>
      </c>
      <c r="N373" s="71">
        <v>28290</v>
      </c>
      <c r="O373" s="71">
        <v>3773</v>
      </c>
      <c r="P373" s="71">
        <v>768</v>
      </c>
      <c r="Q373" s="71">
        <v>45149</v>
      </c>
      <c r="R373" s="71">
        <v>1707</v>
      </c>
      <c r="S373" s="71">
        <v>836</v>
      </c>
      <c r="T373" s="71">
        <v>59429</v>
      </c>
      <c r="U373" s="71">
        <v>988</v>
      </c>
      <c r="V373" s="71">
        <v>2116</v>
      </c>
    </row>
    <row r="374" spans="1:22" x14ac:dyDescent="0.25">
      <c r="B374" s="72"/>
      <c r="C374" s="60">
        <v>2013</v>
      </c>
      <c r="E374" s="59">
        <v>31531</v>
      </c>
      <c r="F374" s="59">
        <v>9675</v>
      </c>
      <c r="G374" s="59">
        <v>362</v>
      </c>
      <c r="H374" s="59">
        <v>15831</v>
      </c>
      <c r="I374" s="59">
        <v>747</v>
      </c>
      <c r="J374" s="59">
        <v>497</v>
      </c>
      <c r="K374" s="59">
        <v>23349</v>
      </c>
      <c r="L374" s="59">
        <v>2801</v>
      </c>
      <c r="M374" s="59">
        <v>377</v>
      </c>
      <c r="N374" s="59">
        <v>27564</v>
      </c>
      <c r="O374" s="59">
        <v>3531</v>
      </c>
      <c r="P374" s="59">
        <v>412</v>
      </c>
      <c r="Q374" s="59">
        <v>44139</v>
      </c>
      <c r="R374" s="59">
        <v>1684</v>
      </c>
      <c r="S374" s="59">
        <v>860</v>
      </c>
      <c r="T374" s="59">
        <v>61698</v>
      </c>
      <c r="U374" s="59">
        <v>909</v>
      </c>
      <c r="V374" s="59">
        <v>2367</v>
      </c>
    </row>
    <row r="375" spans="1:22" x14ac:dyDescent="0.25">
      <c r="C375" s="60">
        <v>2012</v>
      </c>
      <c r="E375" s="59">
        <v>31808</v>
      </c>
      <c r="F375" s="59">
        <v>9544</v>
      </c>
      <c r="G375" s="59">
        <v>497</v>
      </c>
      <c r="H375" s="59">
        <v>18178</v>
      </c>
      <c r="I375" s="59">
        <v>685</v>
      </c>
      <c r="J375" s="59">
        <v>1965</v>
      </c>
      <c r="K375" s="59">
        <v>22783</v>
      </c>
      <c r="L375" s="59">
        <v>2747</v>
      </c>
      <c r="M375" s="59">
        <v>755</v>
      </c>
      <c r="N375" s="59">
        <v>28363</v>
      </c>
      <c r="O375" s="59">
        <v>3593</v>
      </c>
      <c r="P375" s="59">
        <v>786</v>
      </c>
      <c r="Q375" s="59">
        <v>45282</v>
      </c>
      <c r="R375" s="59">
        <v>1644</v>
      </c>
      <c r="S375" s="59">
        <v>1292</v>
      </c>
      <c r="T375" s="59">
        <v>59675</v>
      </c>
      <c r="U375" s="59">
        <v>874</v>
      </c>
      <c r="V375" s="59">
        <v>1587</v>
      </c>
    </row>
    <row r="376" spans="1:22" x14ac:dyDescent="0.25">
      <c r="C376" s="60">
        <v>2011</v>
      </c>
      <c r="E376" s="59">
        <v>31455</v>
      </c>
      <c r="F376" s="59">
        <v>9343</v>
      </c>
      <c r="G376" s="59">
        <v>508</v>
      </c>
      <c r="H376" s="59">
        <v>13893</v>
      </c>
      <c r="I376" s="59">
        <v>801</v>
      </c>
      <c r="J376" s="59">
        <v>502</v>
      </c>
      <c r="K376" s="59">
        <v>23795</v>
      </c>
      <c r="L376" s="59">
        <v>2728</v>
      </c>
      <c r="M376" s="59">
        <v>1007</v>
      </c>
      <c r="N376" s="59">
        <v>28771</v>
      </c>
      <c r="O376" s="59">
        <v>3310</v>
      </c>
      <c r="P376" s="59">
        <v>717</v>
      </c>
      <c r="Q376" s="59">
        <v>42721</v>
      </c>
      <c r="R376" s="59">
        <v>1640</v>
      </c>
      <c r="S376" s="59">
        <v>868</v>
      </c>
      <c r="T376" s="59">
        <v>60889</v>
      </c>
      <c r="U376" s="59">
        <v>862</v>
      </c>
      <c r="V376" s="59">
        <v>2654</v>
      </c>
    </row>
    <row r="377" spans="1:22" x14ac:dyDescent="0.25">
      <c r="C377" s="60">
        <v>2010</v>
      </c>
      <c r="E377" s="59">
        <v>30420.67</v>
      </c>
      <c r="F377" s="59">
        <v>9215.51</v>
      </c>
      <c r="G377" s="59">
        <v>425.99599999999998</v>
      </c>
      <c r="H377" s="59">
        <v>15467</v>
      </c>
      <c r="I377" s="59">
        <v>758.51900000000001</v>
      </c>
      <c r="J377" s="59">
        <v>683.10199999999998</v>
      </c>
      <c r="K377" s="59">
        <v>21689.89</v>
      </c>
      <c r="L377" s="59">
        <v>2668.32</v>
      </c>
      <c r="M377" s="59">
        <v>337.42500000000001</v>
      </c>
      <c r="N377" s="59">
        <v>27884.39</v>
      </c>
      <c r="O377" s="59">
        <v>3490.83</v>
      </c>
      <c r="P377" s="59">
        <v>611.46799999999996</v>
      </c>
      <c r="Q377" s="59">
        <v>41664.5</v>
      </c>
      <c r="R377" s="59">
        <v>1525.7</v>
      </c>
      <c r="S377" s="59">
        <v>817.99400000000003</v>
      </c>
      <c r="T377" s="59">
        <v>64531.69</v>
      </c>
      <c r="U377" s="59">
        <v>772.13099999999997</v>
      </c>
      <c r="V377" s="59">
        <v>3222.43</v>
      </c>
    </row>
    <row r="378" spans="1:22" x14ac:dyDescent="0.25">
      <c r="C378" s="60">
        <v>2009</v>
      </c>
      <c r="E378" s="59">
        <v>29831</v>
      </c>
      <c r="F378" s="59">
        <v>9087</v>
      </c>
      <c r="G378" s="59">
        <v>416</v>
      </c>
      <c r="H378" s="59">
        <v>15644</v>
      </c>
      <c r="I378" s="59">
        <v>756</v>
      </c>
      <c r="J378" s="59">
        <v>538</v>
      </c>
      <c r="K378" s="59">
        <v>22964</v>
      </c>
      <c r="L378" s="59">
        <v>2806</v>
      </c>
      <c r="M378" s="59">
        <v>747</v>
      </c>
      <c r="N378" s="59">
        <v>26748</v>
      </c>
      <c r="O378" s="59">
        <v>3276</v>
      </c>
      <c r="P378" s="59">
        <v>435</v>
      </c>
      <c r="Q378" s="59">
        <v>42587</v>
      </c>
      <c r="R378" s="59">
        <v>1552</v>
      </c>
      <c r="S378" s="59">
        <v>807</v>
      </c>
      <c r="T378" s="59">
        <v>59073</v>
      </c>
      <c r="U378" s="59">
        <v>694</v>
      </c>
      <c r="V378" s="59">
        <v>3053</v>
      </c>
    </row>
    <row r="379" spans="1:22" x14ac:dyDescent="0.25">
      <c r="C379" s="60">
        <v>2008</v>
      </c>
      <c r="D379" s="68"/>
      <c r="E379" s="59">
        <v>29734</v>
      </c>
      <c r="F379" s="59">
        <v>9392</v>
      </c>
      <c r="G379" s="59">
        <v>384</v>
      </c>
      <c r="H379" s="59">
        <v>13976</v>
      </c>
      <c r="I379" s="59">
        <v>881</v>
      </c>
      <c r="J379" s="59">
        <v>521</v>
      </c>
      <c r="K379" s="59">
        <v>23195</v>
      </c>
      <c r="L379" s="59">
        <v>2893</v>
      </c>
      <c r="M379" s="59">
        <v>428</v>
      </c>
      <c r="N379" s="59">
        <v>27354</v>
      </c>
      <c r="O379" s="59">
        <v>3428</v>
      </c>
      <c r="P379" s="59">
        <v>397</v>
      </c>
      <c r="Q379" s="59">
        <v>42858</v>
      </c>
      <c r="R379" s="59">
        <v>1491</v>
      </c>
      <c r="S379" s="59">
        <v>1115</v>
      </c>
      <c r="T379" s="59">
        <v>60430</v>
      </c>
      <c r="U379" s="59">
        <v>697</v>
      </c>
      <c r="V379" s="59">
        <v>3147</v>
      </c>
    </row>
    <row r="380" spans="1:22" x14ac:dyDescent="0.25">
      <c r="B380" s="70"/>
      <c r="C380" s="70">
        <v>2007</v>
      </c>
      <c r="D380" s="70"/>
      <c r="E380" s="59">
        <v>31317</v>
      </c>
      <c r="F380" s="59">
        <v>9365</v>
      </c>
      <c r="G380" s="59">
        <v>631</v>
      </c>
      <c r="H380" s="59">
        <v>14869</v>
      </c>
      <c r="I380" s="59">
        <v>868</v>
      </c>
      <c r="J380" s="59">
        <v>540</v>
      </c>
      <c r="K380" s="59">
        <v>24724</v>
      </c>
      <c r="L380" s="59">
        <v>3001</v>
      </c>
      <c r="M380" s="59">
        <v>1008</v>
      </c>
      <c r="N380" s="59">
        <v>31850</v>
      </c>
      <c r="O380" s="59">
        <v>3320</v>
      </c>
      <c r="P380" s="59">
        <v>1359</v>
      </c>
      <c r="Q380" s="59">
        <v>41560</v>
      </c>
      <c r="R380" s="59">
        <v>1526</v>
      </c>
      <c r="S380" s="59">
        <v>963</v>
      </c>
      <c r="T380" s="59">
        <v>57076</v>
      </c>
      <c r="U380" s="59">
        <v>647</v>
      </c>
      <c r="V380" s="59">
        <v>1982</v>
      </c>
    </row>
    <row r="381" spans="1:22" x14ac:dyDescent="0.25">
      <c r="B381" s="70"/>
      <c r="C381" s="70">
        <v>2006</v>
      </c>
      <c r="D381" s="70"/>
      <c r="E381" s="59">
        <v>29371</v>
      </c>
      <c r="F381" s="59">
        <v>9302</v>
      </c>
      <c r="G381" s="59">
        <v>527</v>
      </c>
      <c r="H381" s="59">
        <v>14277</v>
      </c>
      <c r="I381" s="59">
        <v>961</v>
      </c>
      <c r="J381" s="59">
        <v>531</v>
      </c>
      <c r="K381" s="59">
        <v>22643</v>
      </c>
      <c r="L381" s="59">
        <v>3092</v>
      </c>
      <c r="M381" s="59">
        <v>762</v>
      </c>
      <c r="N381" s="59">
        <v>28706</v>
      </c>
      <c r="O381" s="59">
        <v>3246</v>
      </c>
      <c r="P381" s="59">
        <v>883</v>
      </c>
      <c r="Q381" s="59">
        <v>44326</v>
      </c>
      <c r="R381" s="59">
        <v>1417</v>
      </c>
      <c r="S381" s="59">
        <v>1911</v>
      </c>
      <c r="T381" s="59">
        <v>57206</v>
      </c>
      <c r="U381" s="59">
        <v>584</v>
      </c>
      <c r="V381" s="59">
        <v>1798</v>
      </c>
    </row>
    <row r="382" spans="1:22" x14ac:dyDescent="0.25">
      <c r="B382" s="70"/>
      <c r="C382" s="70">
        <v>2005</v>
      </c>
      <c r="D382" s="70"/>
      <c r="E382" s="59">
        <v>27314</v>
      </c>
      <c r="F382" s="59">
        <v>9163</v>
      </c>
      <c r="G382" s="59">
        <v>304</v>
      </c>
      <c r="H382" s="59">
        <v>14300</v>
      </c>
      <c r="I382" s="59">
        <v>968</v>
      </c>
      <c r="J382" s="59">
        <v>488</v>
      </c>
      <c r="K382" s="59">
        <v>20449</v>
      </c>
      <c r="L382" s="59">
        <v>3051</v>
      </c>
      <c r="M382" s="59">
        <v>331</v>
      </c>
      <c r="N382" s="59">
        <v>25422</v>
      </c>
      <c r="O382" s="59">
        <v>3116</v>
      </c>
      <c r="P382" s="59">
        <v>431</v>
      </c>
      <c r="Q382" s="59">
        <v>43516</v>
      </c>
      <c r="R382" s="59">
        <v>1401</v>
      </c>
      <c r="S382" s="59">
        <v>959</v>
      </c>
      <c r="T382" s="59">
        <v>54044</v>
      </c>
      <c r="U382" s="59">
        <v>626</v>
      </c>
      <c r="V382" s="59">
        <v>1837</v>
      </c>
    </row>
    <row r="383" spans="1:22" x14ac:dyDescent="0.25">
      <c r="B383" s="68"/>
      <c r="C383" s="68">
        <v>2004</v>
      </c>
      <c r="D383" s="68"/>
      <c r="E383" s="59">
        <v>25737.72</v>
      </c>
      <c r="F383" s="59">
        <v>8962.76</v>
      </c>
      <c r="G383" s="59">
        <v>283.86799999999999</v>
      </c>
      <c r="H383" s="59">
        <v>12785.29</v>
      </c>
      <c r="I383" s="59">
        <v>1014.68</v>
      </c>
      <c r="J383" s="59">
        <v>399.13900000000001</v>
      </c>
      <c r="K383" s="59">
        <v>20284.439999999999</v>
      </c>
      <c r="L383" s="59">
        <v>3019.24</v>
      </c>
      <c r="M383" s="59">
        <v>291.197</v>
      </c>
      <c r="N383" s="59">
        <v>24467.63</v>
      </c>
      <c r="O383" s="59">
        <v>3015.34</v>
      </c>
      <c r="P383" s="59">
        <v>401.60300000000001</v>
      </c>
      <c r="Q383" s="59">
        <v>38625.629999999997</v>
      </c>
      <c r="R383" s="59">
        <v>1391.44</v>
      </c>
      <c r="S383" s="59">
        <v>937.726</v>
      </c>
      <c r="T383" s="59">
        <v>55436.27</v>
      </c>
      <c r="U383" s="59">
        <v>522.05700000000002</v>
      </c>
      <c r="V383" s="59">
        <v>1974.58</v>
      </c>
    </row>
    <row r="384" spans="1:22" x14ac:dyDescent="0.25">
      <c r="B384" s="68"/>
      <c r="C384" s="68">
        <v>2003</v>
      </c>
      <c r="D384" s="68"/>
      <c r="E384" s="59">
        <v>25735</v>
      </c>
      <c r="F384" s="59">
        <v>8919</v>
      </c>
      <c r="G384" s="59">
        <v>430</v>
      </c>
      <c r="H384" s="59">
        <v>14513</v>
      </c>
      <c r="I384" s="59">
        <v>1056</v>
      </c>
      <c r="J384" s="59">
        <v>558</v>
      </c>
      <c r="K384" s="59">
        <v>19623</v>
      </c>
      <c r="L384" s="59">
        <v>3030</v>
      </c>
      <c r="M384" s="59">
        <v>384</v>
      </c>
      <c r="N384" s="59">
        <v>24007</v>
      </c>
      <c r="O384" s="59">
        <v>2963</v>
      </c>
      <c r="P384" s="59">
        <v>487</v>
      </c>
      <c r="Q384" s="59">
        <v>41066</v>
      </c>
      <c r="R384" s="59">
        <v>1355</v>
      </c>
      <c r="S384" s="59">
        <v>1977</v>
      </c>
      <c r="T384" s="59">
        <v>54346</v>
      </c>
      <c r="U384" s="59">
        <v>514</v>
      </c>
      <c r="V384" s="59">
        <v>2972</v>
      </c>
    </row>
    <row r="385" spans="2:22" x14ac:dyDescent="0.25">
      <c r="B385" s="68"/>
      <c r="C385" s="68">
        <v>2002</v>
      </c>
      <c r="D385" s="68"/>
      <c r="E385" s="59">
        <v>25131</v>
      </c>
      <c r="F385" s="59">
        <v>8868</v>
      </c>
      <c r="G385" s="59">
        <v>328</v>
      </c>
      <c r="H385" s="59">
        <v>13748</v>
      </c>
      <c r="I385" s="59">
        <v>1075</v>
      </c>
      <c r="J385" s="59">
        <v>385</v>
      </c>
      <c r="K385" s="59">
        <v>20209</v>
      </c>
      <c r="L385" s="59">
        <v>2989</v>
      </c>
      <c r="M385" s="59">
        <v>573</v>
      </c>
      <c r="N385" s="59">
        <v>23679</v>
      </c>
      <c r="O385" s="59">
        <v>2972</v>
      </c>
      <c r="P385" s="59">
        <v>388</v>
      </c>
      <c r="Q385" s="59">
        <v>38741</v>
      </c>
      <c r="R385" s="59">
        <v>1301</v>
      </c>
      <c r="S385" s="59">
        <v>1019</v>
      </c>
      <c r="T385" s="59">
        <v>50766</v>
      </c>
      <c r="U385" s="59">
        <v>529</v>
      </c>
      <c r="V385" s="59">
        <v>2027</v>
      </c>
    </row>
    <row r="386" spans="2:22" x14ac:dyDescent="0.25">
      <c r="B386" s="68"/>
      <c r="C386" s="68">
        <v>2001</v>
      </c>
      <c r="D386" s="68"/>
      <c r="E386" s="59">
        <v>24036</v>
      </c>
      <c r="F386" s="59">
        <v>8956</v>
      </c>
      <c r="G386" s="59">
        <v>363</v>
      </c>
      <c r="H386" s="59">
        <v>15912</v>
      </c>
      <c r="I386" s="59">
        <v>1172</v>
      </c>
      <c r="J386" s="59">
        <v>2049</v>
      </c>
      <c r="K386" s="59">
        <v>18683</v>
      </c>
      <c r="L386" s="59">
        <v>2970</v>
      </c>
      <c r="M386" s="59">
        <v>289</v>
      </c>
      <c r="N386" s="59">
        <v>23511</v>
      </c>
      <c r="O386" s="59">
        <v>3023</v>
      </c>
      <c r="P386" s="59">
        <v>360</v>
      </c>
      <c r="Q386" s="59">
        <v>35448</v>
      </c>
      <c r="R386" s="59">
        <v>1269</v>
      </c>
      <c r="S386" s="59">
        <v>860</v>
      </c>
      <c r="T386" s="59">
        <v>48080</v>
      </c>
      <c r="U386" s="59">
        <v>521</v>
      </c>
      <c r="V386" s="59">
        <v>1713</v>
      </c>
    </row>
    <row r="387" spans="2:22" x14ac:dyDescent="0.25">
      <c r="B387" s="68"/>
      <c r="C387" s="68">
        <v>2000</v>
      </c>
      <c r="D387" s="68"/>
      <c r="E387" s="59">
        <v>22884</v>
      </c>
      <c r="F387" s="59">
        <v>9056</v>
      </c>
      <c r="G387" s="59">
        <v>252</v>
      </c>
      <c r="H387" s="59">
        <v>12321</v>
      </c>
      <c r="I387" s="59">
        <v>1198</v>
      </c>
      <c r="J387" s="59">
        <v>401</v>
      </c>
      <c r="K387" s="59">
        <v>18510</v>
      </c>
      <c r="L387" s="59">
        <v>3078</v>
      </c>
      <c r="M387" s="59">
        <v>403</v>
      </c>
      <c r="N387" s="59">
        <v>22937</v>
      </c>
      <c r="O387" s="59">
        <v>3140</v>
      </c>
      <c r="P387" s="59">
        <v>324</v>
      </c>
      <c r="Q387" s="59">
        <v>35719</v>
      </c>
      <c r="R387" s="59">
        <v>1179</v>
      </c>
      <c r="S387" s="59">
        <v>851</v>
      </c>
      <c r="T387" s="59">
        <v>46416</v>
      </c>
      <c r="U387" s="59">
        <v>459</v>
      </c>
      <c r="V387" s="59">
        <v>1532</v>
      </c>
    </row>
    <row r="388" spans="2:22" x14ac:dyDescent="0.25">
      <c r="B388" s="68"/>
      <c r="C388" s="68">
        <v>1999</v>
      </c>
      <c r="D388" s="68"/>
      <c r="E388" s="59">
        <v>21742.44</v>
      </c>
      <c r="F388" s="59">
        <v>9075.85</v>
      </c>
      <c r="G388" s="59">
        <v>370.23899999999998</v>
      </c>
      <c r="H388" s="59">
        <v>10761.91</v>
      </c>
      <c r="I388" s="59">
        <v>1193.52</v>
      </c>
      <c r="J388" s="59">
        <v>453.73700000000002</v>
      </c>
      <c r="K388" s="59">
        <v>16540.759999999998</v>
      </c>
      <c r="L388" s="59">
        <v>3163.19</v>
      </c>
      <c r="M388" s="59">
        <v>338.03800000000001</v>
      </c>
      <c r="N388" s="59">
        <v>22733.29</v>
      </c>
      <c r="O388" s="59">
        <v>3048.75</v>
      </c>
      <c r="P388" s="59">
        <v>553.16099999999994</v>
      </c>
      <c r="Q388" s="59">
        <v>33251.14</v>
      </c>
      <c r="R388" s="59">
        <v>1161.8499999999999</v>
      </c>
      <c r="S388" s="59">
        <v>1132.24</v>
      </c>
      <c r="T388" s="59">
        <v>47634.51</v>
      </c>
      <c r="U388" s="59">
        <v>508.54300000000001</v>
      </c>
      <c r="V388" s="59">
        <v>3588.75</v>
      </c>
    </row>
    <row r="389" spans="2:22" x14ac:dyDescent="0.25">
      <c r="B389" s="68"/>
      <c r="C389" s="68">
        <v>1998</v>
      </c>
      <c r="D389" s="68"/>
      <c r="E389" s="59">
        <v>20026</v>
      </c>
      <c r="F389" s="59">
        <v>8713</v>
      </c>
      <c r="G389" s="74">
        <v>299</v>
      </c>
      <c r="H389" s="59">
        <v>11372</v>
      </c>
      <c r="I389" s="59">
        <v>1212</v>
      </c>
      <c r="J389" s="74">
        <v>675</v>
      </c>
      <c r="K389" s="59">
        <v>15892</v>
      </c>
      <c r="L389" s="59">
        <v>3078</v>
      </c>
      <c r="M389" s="74">
        <v>357</v>
      </c>
      <c r="N389" s="59">
        <v>20371</v>
      </c>
      <c r="O389" s="59">
        <v>2870</v>
      </c>
      <c r="P389" s="74">
        <v>470</v>
      </c>
      <c r="Q389" s="59">
        <v>31952</v>
      </c>
      <c r="R389" s="59">
        <v>1105</v>
      </c>
      <c r="S389" s="59">
        <v>1012</v>
      </c>
      <c r="T389" s="59">
        <v>40214</v>
      </c>
      <c r="U389" s="74">
        <v>448</v>
      </c>
      <c r="V389" s="59">
        <v>1496</v>
      </c>
    </row>
    <row r="390" spans="2:22" x14ac:dyDescent="0.25">
      <c r="B390" s="68"/>
      <c r="C390" s="68">
        <v>1997</v>
      </c>
      <c r="D390" s="68"/>
      <c r="E390" s="59">
        <v>19161</v>
      </c>
      <c r="F390" s="59">
        <v>8503</v>
      </c>
      <c r="G390" s="74">
        <v>286</v>
      </c>
      <c r="H390" s="59">
        <v>10607</v>
      </c>
      <c r="I390" s="59">
        <v>1132</v>
      </c>
      <c r="J390" s="74">
        <v>399</v>
      </c>
      <c r="K390" s="59">
        <v>15789</v>
      </c>
      <c r="L390" s="59">
        <v>3102</v>
      </c>
      <c r="M390" s="74">
        <v>371</v>
      </c>
      <c r="N390" s="59">
        <v>19643</v>
      </c>
      <c r="O390" s="59">
        <v>2794</v>
      </c>
      <c r="P390" s="74">
        <v>452</v>
      </c>
      <c r="Q390" s="59">
        <v>29091</v>
      </c>
      <c r="R390" s="59">
        <v>1027</v>
      </c>
      <c r="S390" s="74">
        <v>946</v>
      </c>
      <c r="T390" s="59">
        <v>38392</v>
      </c>
      <c r="U390" s="74">
        <v>448</v>
      </c>
      <c r="V390" s="59">
        <v>1902</v>
      </c>
    </row>
    <row r="391" spans="2:22" x14ac:dyDescent="0.25">
      <c r="B391" s="68"/>
      <c r="C391" s="68">
        <v>1996</v>
      </c>
      <c r="D391" s="68"/>
      <c r="E391" s="59">
        <v>19271</v>
      </c>
      <c r="F391" s="59">
        <v>8129</v>
      </c>
      <c r="G391" s="59">
        <v>592</v>
      </c>
      <c r="H391" s="59">
        <v>10337</v>
      </c>
      <c r="I391" s="59">
        <v>1094</v>
      </c>
      <c r="J391" s="59">
        <v>526</v>
      </c>
      <c r="K391" s="59">
        <v>15379</v>
      </c>
      <c r="L391" s="59">
        <v>3008</v>
      </c>
      <c r="M391" s="59">
        <v>433</v>
      </c>
      <c r="N391" s="59">
        <v>21581</v>
      </c>
      <c r="O391" s="59">
        <v>2736</v>
      </c>
      <c r="P391" s="59">
        <v>1555</v>
      </c>
      <c r="Q391" s="59">
        <v>29311</v>
      </c>
      <c r="R391" s="59">
        <v>954</v>
      </c>
      <c r="S391" s="59">
        <v>1402</v>
      </c>
      <c r="T391" s="59">
        <v>35785</v>
      </c>
      <c r="U391" s="59">
        <v>337</v>
      </c>
      <c r="V391" s="59">
        <v>1542</v>
      </c>
    </row>
    <row r="392" spans="2:22" x14ac:dyDescent="0.25">
      <c r="B392" s="68"/>
      <c r="C392" s="68">
        <v>1995</v>
      </c>
      <c r="D392" s="68"/>
      <c r="E392" s="59">
        <v>17485</v>
      </c>
      <c r="F392" s="59">
        <v>7757</v>
      </c>
      <c r="G392" s="59">
        <v>277</v>
      </c>
      <c r="H392" s="59">
        <v>10739</v>
      </c>
      <c r="I392" s="59">
        <v>1108</v>
      </c>
      <c r="J392" s="59">
        <v>544</v>
      </c>
      <c r="K392" s="59">
        <v>14473</v>
      </c>
      <c r="L392" s="59">
        <v>2641</v>
      </c>
      <c r="M392" s="59">
        <v>433</v>
      </c>
      <c r="N392" s="59">
        <v>17985</v>
      </c>
      <c r="O392" s="59">
        <v>2679</v>
      </c>
      <c r="P392" s="59">
        <v>429</v>
      </c>
      <c r="Q392" s="59">
        <v>25577</v>
      </c>
      <c r="R392" s="59">
        <v>1025</v>
      </c>
      <c r="S392" s="59">
        <v>768</v>
      </c>
      <c r="T392" s="59">
        <v>36585</v>
      </c>
      <c r="U392" s="59">
        <v>304</v>
      </c>
      <c r="V392" s="59">
        <v>1616</v>
      </c>
    </row>
    <row r="393" spans="2:22" x14ac:dyDescent="0.25">
      <c r="B393" s="68"/>
      <c r="C393" s="68">
        <v>1994</v>
      </c>
      <c r="D393" s="68"/>
      <c r="E393" s="59">
        <v>17200</v>
      </c>
      <c r="F393" s="59">
        <v>7745</v>
      </c>
      <c r="G393" s="59">
        <v>326</v>
      </c>
      <c r="H393" s="59">
        <v>9150</v>
      </c>
      <c r="I393" s="59">
        <v>1099</v>
      </c>
      <c r="J393" s="59">
        <v>423</v>
      </c>
      <c r="K393" s="59">
        <v>14333</v>
      </c>
      <c r="L393" s="59">
        <v>2777</v>
      </c>
      <c r="M393" s="59">
        <v>356</v>
      </c>
      <c r="N393" s="59">
        <v>16589</v>
      </c>
      <c r="O393" s="59">
        <v>2651</v>
      </c>
      <c r="P393" s="59">
        <v>472</v>
      </c>
      <c r="Q393" s="59">
        <v>28356</v>
      </c>
      <c r="R393" s="59">
        <v>921</v>
      </c>
      <c r="S393" s="59">
        <v>946</v>
      </c>
      <c r="T393" s="59">
        <v>44618</v>
      </c>
      <c r="U393" s="59">
        <v>297</v>
      </c>
      <c r="V393" s="59">
        <v>4220</v>
      </c>
    </row>
    <row r="394" spans="2:22" x14ac:dyDescent="0.25">
      <c r="B394" s="68"/>
      <c r="C394" s="68">
        <v>1993</v>
      </c>
      <c r="D394" s="68"/>
      <c r="E394" s="59">
        <v>16336</v>
      </c>
      <c r="F394" s="59">
        <v>7481</v>
      </c>
      <c r="G394" s="59">
        <v>371</v>
      </c>
      <c r="H394" s="59">
        <v>8562</v>
      </c>
      <c r="I394" s="59">
        <v>1048</v>
      </c>
      <c r="J394" s="59">
        <v>388</v>
      </c>
      <c r="K394" s="59">
        <v>13550</v>
      </c>
      <c r="L394" s="59">
        <v>2746</v>
      </c>
      <c r="M394" s="59">
        <v>730</v>
      </c>
      <c r="N394" s="59">
        <v>16778</v>
      </c>
      <c r="O394" s="59">
        <v>2475</v>
      </c>
      <c r="P394" s="59">
        <v>495</v>
      </c>
      <c r="Q394" s="59">
        <v>25865</v>
      </c>
      <c r="R394" s="59">
        <v>917</v>
      </c>
      <c r="S394" s="59">
        <v>1073</v>
      </c>
      <c r="T394" s="59">
        <v>36485</v>
      </c>
      <c r="U394" s="59">
        <v>296</v>
      </c>
      <c r="V394" s="59">
        <v>1862</v>
      </c>
    </row>
    <row r="395" spans="2:22" x14ac:dyDescent="0.25">
      <c r="B395" s="68"/>
      <c r="C395" s="68">
        <v>1992</v>
      </c>
      <c r="D395" s="68"/>
      <c r="E395" s="59">
        <v>15541.67</v>
      </c>
      <c r="F395" s="59">
        <v>7164.85</v>
      </c>
      <c r="G395" s="59">
        <v>271.173</v>
      </c>
      <c r="H395" s="59">
        <v>8719.1</v>
      </c>
      <c r="I395" s="59">
        <v>1004.78</v>
      </c>
      <c r="J395" s="59">
        <v>426.26400000000001</v>
      </c>
      <c r="K395" s="59">
        <v>13503.52</v>
      </c>
      <c r="L395" s="59">
        <v>2753.92</v>
      </c>
      <c r="M395" s="59">
        <v>351.49599999999998</v>
      </c>
      <c r="N395" s="59">
        <v>15444.92</v>
      </c>
      <c r="O395" s="59">
        <v>2315.9</v>
      </c>
      <c r="P395" s="59">
        <v>467.75099999999998</v>
      </c>
      <c r="Q395" s="59">
        <v>24465.11</v>
      </c>
      <c r="R395" s="59">
        <v>805.72699999999998</v>
      </c>
      <c r="S395" s="59">
        <v>921.44100000000003</v>
      </c>
      <c r="T395" s="59">
        <v>34880.32</v>
      </c>
      <c r="U395" s="59">
        <v>284.52100000000002</v>
      </c>
      <c r="V395" s="59">
        <v>1431.29</v>
      </c>
    </row>
    <row r="396" spans="2:22" x14ac:dyDescent="0.25">
      <c r="B396" s="68"/>
      <c r="C396" s="68">
        <v>1991</v>
      </c>
      <c r="D396" s="68"/>
      <c r="E396" s="59">
        <v>15063.81</v>
      </c>
      <c r="F396" s="59">
        <v>7034.87</v>
      </c>
      <c r="G396" s="59">
        <v>281.19499999999999</v>
      </c>
      <c r="H396" s="59">
        <v>9150.64</v>
      </c>
      <c r="I396" s="59">
        <v>1236.53</v>
      </c>
      <c r="J396" s="59">
        <v>511.53199999999998</v>
      </c>
      <c r="K396" s="59">
        <v>12809.84</v>
      </c>
      <c r="L396" s="59">
        <v>2780.99</v>
      </c>
      <c r="M396" s="59">
        <v>366.43799999999999</v>
      </c>
      <c r="N396" s="59">
        <v>15742.2</v>
      </c>
      <c r="O396" s="59">
        <v>2010.78</v>
      </c>
      <c r="P396" s="59">
        <v>469.40899999999999</v>
      </c>
      <c r="Q396" s="59">
        <v>25235.1</v>
      </c>
      <c r="R396" s="59">
        <v>733.19399999999996</v>
      </c>
      <c r="S396" s="59">
        <v>1110.01</v>
      </c>
      <c r="T396" s="59">
        <v>32469.75</v>
      </c>
      <c r="U396" s="59">
        <v>273.37900000000002</v>
      </c>
      <c r="V396" s="59">
        <v>1623.02</v>
      </c>
    </row>
    <row r="397" spans="2:22" x14ac:dyDescent="0.25">
      <c r="B397" s="68"/>
      <c r="C397" s="68">
        <v>1990</v>
      </c>
      <c r="D397" s="68"/>
      <c r="E397" s="59">
        <v>14449</v>
      </c>
      <c r="F397" s="59">
        <v>6950</v>
      </c>
      <c r="G397" s="59">
        <v>221</v>
      </c>
      <c r="H397" s="59">
        <v>8946</v>
      </c>
      <c r="I397" s="59">
        <v>1290</v>
      </c>
      <c r="J397" s="59">
        <v>402</v>
      </c>
      <c r="K397" s="59">
        <v>12560</v>
      </c>
      <c r="L397" s="59">
        <v>3036</v>
      </c>
      <c r="M397" s="59">
        <v>269</v>
      </c>
      <c r="N397" s="59">
        <v>15734</v>
      </c>
      <c r="O397" s="59">
        <v>1632</v>
      </c>
      <c r="P397" s="59">
        <v>466</v>
      </c>
      <c r="Q397" s="59">
        <v>23837</v>
      </c>
      <c r="R397" s="59">
        <v>653</v>
      </c>
      <c r="S397" s="59">
        <v>827</v>
      </c>
      <c r="T397" s="59">
        <v>28074</v>
      </c>
      <c r="U397" s="59">
        <v>338</v>
      </c>
      <c r="V397" s="59">
        <v>1265</v>
      </c>
    </row>
    <row r="398" spans="2:22" x14ac:dyDescent="0.25">
      <c r="B398" s="68"/>
      <c r="C398" s="68">
        <v>1989</v>
      </c>
      <c r="D398" s="68"/>
      <c r="E398" s="59">
        <v>14122</v>
      </c>
      <c r="F398" s="59">
        <v>6946</v>
      </c>
      <c r="G398" s="59">
        <v>215</v>
      </c>
      <c r="H398" s="59">
        <v>7827</v>
      </c>
      <c r="I398" s="59">
        <v>1269</v>
      </c>
      <c r="J398" s="59">
        <v>403</v>
      </c>
      <c r="K398" s="59">
        <v>12701</v>
      </c>
      <c r="L398" s="59">
        <v>3046</v>
      </c>
      <c r="M398" s="59">
        <v>255</v>
      </c>
      <c r="N398" s="59">
        <v>15044</v>
      </c>
      <c r="O398" s="59">
        <v>1656</v>
      </c>
      <c r="P398" s="59">
        <v>411</v>
      </c>
      <c r="Q398" s="59">
        <v>23541</v>
      </c>
      <c r="R398" s="59">
        <v>606</v>
      </c>
      <c r="S398" s="59">
        <v>1017</v>
      </c>
      <c r="T398" s="59">
        <v>27933</v>
      </c>
      <c r="U398" s="59">
        <v>368</v>
      </c>
      <c r="V398" s="59">
        <v>1290</v>
      </c>
    </row>
    <row r="399" spans="2:22" x14ac:dyDescent="0.25">
      <c r="B399" s="68"/>
      <c r="C399" s="68">
        <v>1988</v>
      </c>
      <c r="D399" s="68"/>
      <c r="E399" s="59">
        <v>12916</v>
      </c>
      <c r="F399" s="59">
        <v>6763</v>
      </c>
      <c r="G399" s="59">
        <v>203</v>
      </c>
      <c r="H399" s="59">
        <v>7325</v>
      </c>
      <c r="I399" s="59">
        <v>1299</v>
      </c>
      <c r="J399" s="59">
        <v>391</v>
      </c>
      <c r="K399" s="59">
        <v>11469</v>
      </c>
      <c r="L399" s="59">
        <v>2965</v>
      </c>
      <c r="M399" s="59">
        <v>255</v>
      </c>
      <c r="N399" s="59">
        <v>14557</v>
      </c>
      <c r="O399" s="59">
        <v>1491</v>
      </c>
      <c r="P399" s="59">
        <v>419</v>
      </c>
      <c r="Q399" s="59">
        <v>19862</v>
      </c>
      <c r="R399" s="59">
        <v>671</v>
      </c>
      <c r="S399" s="59">
        <v>804</v>
      </c>
      <c r="T399" s="59">
        <v>26072</v>
      </c>
      <c r="U399" s="59">
        <v>338</v>
      </c>
      <c r="V399" s="59">
        <v>1094</v>
      </c>
    </row>
    <row r="400" spans="2:22" x14ac:dyDescent="0.25">
      <c r="B400" s="68"/>
      <c r="C400" s="68">
        <v>1987</v>
      </c>
      <c r="D400" s="68"/>
      <c r="E400" s="59">
        <v>12106</v>
      </c>
      <c r="F400" s="59">
        <v>6518</v>
      </c>
      <c r="G400" s="59">
        <v>193</v>
      </c>
      <c r="H400" s="59">
        <v>7452</v>
      </c>
      <c r="I400" s="59">
        <v>1304</v>
      </c>
      <c r="J400" s="59">
        <v>360</v>
      </c>
      <c r="K400" s="59">
        <v>11030</v>
      </c>
      <c r="L400" s="59">
        <v>2930</v>
      </c>
      <c r="M400" s="59">
        <v>256</v>
      </c>
      <c r="N400" s="59">
        <v>13123</v>
      </c>
      <c r="O400" s="59">
        <v>1367</v>
      </c>
      <c r="P400" s="59">
        <v>412</v>
      </c>
      <c r="Q400" s="59">
        <v>18815</v>
      </c>
      <c r="R400" s="59">
        <v>615</v>
      </c>
      <c r="S400" s="59">
        <v>668</v>
      </c>
      <c r="T400" s="59">
        <v>24383</v>
      </c>
      <c r="U400" s="59">
        <v>302</v>
      </c>
      <c r="V400" s="59">
        <v>1062</v>
      </c>
    </row>
    <row r="401" spans="1:22" x14ac:dyDescent="0.25">
      <c r="B401" s="68"/>
      <c r="C401" s="68">
        <v>1986</v>
      </c>
      <c r="D401" s="68"/>
      <c r="E401" s="59">
        <v>11571</v>
      </c>
      <c r="F401" s="59">
        <v>6403</v>
      </c>
      <c r="G401" s="59">
        <v>215</v>
      </c>
      <c r="H401" s="59">
        <v>6984</v>
      </c>
      <c r="I401" s="59">
        <v>1337</v>
      </c>
      <c r="J401" s="59">
        <v>375</v>
      </c>
      <c r="K401" s="59">
        <v>10434</v>
      </c>
      <c r="L401" s="59">
        <v>2804</v>
      </c>
      <c r="M401" s="59">
        <v>244</v>
      </c>
      <c r="N401" s="59">
        <v>12459</v>
      </c>
      <c r="O401" s="59">
        <v>1436</v>
      </c>
      <c r="P401" s="59">
        <v>516</v>
      </c>
      <c r="Q401" s="59">
        <v>19562</v>
      </c>
      <c r="R401" s="59">
        <v>524</v>
      </c>
      <c r="S401" s="59">
        <v>1129</v>
      </c>
      <c r="T401" s="59">
        <v>24400</v>
      </c>
      <c r="U401" s="59">
        <v>301</v>
      </c>
      <c r="V401" s="59">
        <v>1149</v>
      </c>
    </row>
    <row r="402" spans="1:22" x14ac:dyDescent="0.25">
      <c r="B402" s="68"/>
      <c r="C402" s="68">
        <v>1985</v>
      </c>
      <c r="D402" s="68"/>
      <c r="E402" s="59">
        <v>10904</v>
      </c>
      <c r="F402" s="59">
        <v>6190</v>
      </c>
      <c r="G402" s="59">
        <v>170</v>
      </c>
      <c r="H402" s="59">
        <v>6879</v>
      </c>
      <c r="I402" s="59">
        <v>1293</v>
      </c>
      <c r="J402" s="59">
        <v>366</v>
      </c>
      <c r="K402" s="59">
        <v>9918</v>
      </c>
      <c r="L402" s="59">
        <v>2651</v>
      </c>
      <c r="M402" s="59">
        <v>233</v>
      </c>
      <c r="N402" s="59">
        <v>11488</v>
      </c>
      <c r="O402" s="59">
        <v>1385</v>
      </c>
      <c r="P402" s="59">
        <v>347</v>
      </c>
      <c r="Q402" s="59">
        <v>17779</v>
      </c>
      <c r="R402" s="59">
        <v>569</v>
      </c>
      <c r="S402" s="59">
        <v>569</v>
      </c>
      <c r="T402" s="59">
        <v>21502</v>
      </c>
      <c r="U402" s="59">
        <v>292</v>
      </c>
      <c r="V402" s="59">
        <v>1003</v>
      </c>
    </row>
    <row r="403" spans="1:22" x14ac:dyDescent="0.25">
      <c r="B403" s="68"/>
      <c r="C403" s="68">
        <v>1984</v>
      </c>
      <c r="D403" s="68"/>
      <c r="E403" s="59">
        <v>10482</v>
      </c>
      <c r="F403" s="59">
        <v>6049</v>
      </c>
      <c r="G403" s="59">
        <v>157</v>
      </c>
      <c r="H403" s="59">
        <v>6754</v>
      </c>
      <c r="I403" s="59">
        <v>1347</v>
      </c>
      <c r="J403" s="59">
        <v>464</v>
      </c>
      <c r="K403" s="59">
        <v>9527</v>
      </c>
      <c r="L403" s="59">
        <v>2588</v>
      </c>
      <c r="M403" s="59">
        <v>201</v>
      </c>
      <c r="N403" s="59">
        <v>11115</v>
      </c>
      <c r="O403" s="59">
        <v>1290</v>
      </c>
      <c r="P403" s="59">
        <v>318</v>
      </c>
      <c r="Q403" s="59">
        <v>17134</v>
      </c>
      <c r="R403" s="59">
        <v>513</v>
      </c>
      <c r="S403" s="59">
        <v>618</v>
      </c>
      <c r="T403" s="59">
        <v>21000</v>
      </c>
      <c r="U403" s="59">
        <v>311</v>
      </c>
      <c r="V403" s="59">
        <v>860</v>
      </c>
    </row>
    <row r="404" spans="1:22" x14ac:dyDescent="0.25">
      <c r="B404" s="68"/>
      <c r="C404" s="68">
        <v>1983</v>
      </c>
      <c r="D404" s="68"/>
      <c r="E404" s="59">
        <v>9778</v>
      </c>
      <c r="F404" s="59">
        <v>5589</v>
      </c>
      <c r="G404" s="59" t="s">
        <v>125</v>
      </c>
      <c r="H404" s="59">
        <v>6154</v>
      </c>
      <c r="I404" s="59">
        <v>1267</v>
      </c>
      <c r="J404" s="59" t="s">
        <v>125</v>
      </c>
      <c r="K404" s="59">
        <v>9197</v>
      </c>
      <c r="L404" s="59">
        <v>2380</v>
      </c>
      <c r="M404" s="59" t="s">
        <v>125</v>
      </c>
      <c r="N404" s="59">
        <v>10215</v>
      </c>
      <c r="O404" s="59">
        <v>1210</v>
      </c>
      <c r="P404" s="59" t="s">
        <v>125</v>
      </c>
      <c r="Q404" s="59">
        <v>14738</v>
      </c>
      <c r="R404" s="59">
        <v>465</v>
      </c>
      <c r="S404" s="59" t="s">
        <v>125</v>
      </c>
      <c r="T404" s="59">
        <v>21539</v>
      </c>
      <c r="U404" s="59">
        <v>267</v>
      </c>
      <c r="V404" s="59" t="s">
        <v>125</v>
      </c>
    </row>
    <row r="405" spans="1:22" x14ac:dyDescent="0.25">
      <c r="B405" s="68"/>
      <c r="C405" s="68">
        <v>1982</v>
      </c>
      <c r="D405" s="68"/>
      <c r="E405" s="59">
        <v>9024</v>
      </c>
      <c r="F405" s="59">
        <v>5546</v>
      </c>
      <c r="G405" s="59">
        <v>141</v>
      </c>
      <c r="H405" s="59">
        <v>6047</v>
      </c>
      <c r="I405" s="59">
        <v>1390</v>
      </c>
      <c r="J405" s="59">
        <v>279</v>
      </c>
      <c r="K405" s="59">
        <v>8737</v>
      </c>
      <c r="L405" s="59">
        <v>2378</v>
      </c>
      <c r="M405" s="59">
        <v>186</v>
      </c>
      <c r="N405" s="59">
        <v>9574</v>
      </c>
      <c r="O405" s="59">
        <v>1114</v>
      </c>
      <c r="P405" s="59">
        <v>315</v>
      </c>
      <c r="Q405" s="59">
        <v>13284</v>
      </c>
      <c r="R405" s="59">
        <v>428</v>
      </c>
      <c r="S405" s="59">
        <v>576</v>
      </c>
      <c r="T405" s="59">
        <v>19198</v>
      </c>
      <c r="U405" s="59">
        <v>235</v>
      </c>
      <c r="V405" s="59">
        <v>1077</v>
      </c>
    </row>
    <row r="406" spans="1:22" x14ac:dyDescent="0.25">
      <c r="B406" s="68"/>
      <c r="C406" s="68">
        <v>1981</v>
      </c>
      <c r="D406" s="68"/>
      <c r="E406" s="59">
        <v>8225</v>
      </c>
      <c r="F406" s="59">
        <v>5437</v>
      </c>
      <c r="G406" s="59">
        <v>129</v>
      </c>
      <c r="H406" s="59">
        <v>5404</v>
      </c>
      <c r="I406" s="59">
        <v>1589</v>
      </c>
      <c r="J406" s="59">
        <v>252</v>
      </c>
      <c r="K406" s="59">
        <v>8088</v>
      </c>
      <c r="L406" s="59">
        <v>2197</v>
      </c>
      <c r="M406" s="59">
        <v>183</v>
      </c>
      <c r="N406" s="59">
        <v>9329</v>
      </c>
      <c r="O406" s="59">
        <v>1076</v>
      </c>
      <c r="P406" s="59">
        <v>285</v>
      </c>
      <c r="Q406" s="59">
        <v>12839</v>
      </c>
      <c r="R406" s="59">
        <v>381</v>
      </c>
      <c r="S406" s="59">
        <v>527</v>
      </c>
      <c r="T406" s="59">
        <v>17743</v>
      </c>
      <c r="U406" s="59">
        <v>193</v>
      </c>
      <c r="V406" s="59">
        <v>1011</v>
      </c>
    </row>
    <row r="407" spans="1:22" x14ac:dyDescent="0.25">
      <c r="B407" s="68"/>
      <c r="C407" s="68">
        <v>1980</v>
      </c>
      <c r="D407" s="68"/>
      <c r="E407" s="59">
        <v>7684</v>
      </c>
      <c r="F407" s="59" t="s">
        <v>125</v>
      </c>
      <c r="G407" s="59">
        <v>121</v>
      </c>
      <c r="H407" s="59">
        <v>4685</v>
      </c>
      <c r="I407" s="59" t="s">
        <v>125</v>
      </c>
      <c r="J407" s="59">
        <v>242</v>
      </c>
      <c r="K407" s="59">
        <v>7508</v>
      </c>
      <c r="L407" s="59" t="s">
        <v>125</v>
      </c>
      <c r="M407" s="59">
        <v>164</v>
      </c>
      <c r="N407" s="59">
        <v>8544</v>
      </c>
      <c r="O407" s="59" t="s">
        <v>125</v>
      </c>
      <c r="P407" s="59">
        <v>266</v>
      </c>
      <c r="Q407" s="59">
        <v>12389</v>
      </c>
      <c r="R407" s="59" t="s">
        <v>125</v>
      </c>
      <c r="S407" s="59">
        <v>568</v>
      </c>
      <c r="T407" s="59">
        <v>17278</v>
      </c>
      <c r="U407" s="59" t="s">
        <v>125</v>
      </c>
      <c r="V407" s="59">
        <v>951</v>
      </c>
    </row>
    <row r="408" spans="1:22" x14ac:dyDescent="0.25">
      <c r="B408" s="68"/>
      <c r="C408" s="68">
        <v>1979</v>
      </c>
      <c r="D408" s="68"/>
      <c r="E408" s="59">
        <v>6940</v>
      </c>
      <c r="F408" s="59">
        <v>5275</v>
      </c>
      <c r="G408" s="59">
        <v>112</v>
      </c>
      <c r="H408" s="59">
        <v>4448</v>
      </c>
      <c r="I408" s="59">
        <v>1638</v>
      </c>
      <c r="J408" s="59">
        <v>232</v>
      </c>
      <c r="K408" s="59">
        <v>6866</v>
      </c>
      <c r="L408" s="59">
        <v>2180</v>
      </c>
      <c r="M408" s="59">
        <v>154</v>
      </c>
      <c r="N408" s="59">
        <v>7735</v>
      </c>
      <c r="O408" s="59">
        <v>895</v>
      </c>
      <c r="P408" s="59">
        <v>273</v>
      </c>
      <c r="Q408" s="59">
        <v>11555</v>
      </c>
      <c r="R408" s="59">
        <v>363</v>
      </c>
      <c r="S408" s="59">
        <v>504</v>
      </c>
      <c r="T408" s="59">
        <v>15766</v>
      </c>
      <c r="U408" s="59">
        <v>200</v>
      </c>
      <c r="V408" s="59">
        <v>785</v>
      </c>
    </row>
    <row r="409" spans="1:22" x14ac:dyDescent="0.25">
      <c r="A409" s="68"/>
      <c r="B409" s="68"/>
      <c r="C409" s="68"/>
      <c r="D409" s="68"/>
    </row>
    <row r="410" spans="1:22" x14ac:dyDescent="0.25">
      <c r="A410" s="69" t="s">
        <v>129</v>
      </c>
      <c r="B410" s="69"/>
      <c r="C410" s="69"/>
      <c r="D410" s="69"/>
    </row>
    <row r="411" spans="1:22" x14ac:dyDescent="0.25">
      <c r="B411" s="69" t="s">
        <v>130</v>
      </c>
      <c r="C411" s="69"/>
      <c r="D411" s="69"/>
    </row>
    <row r="412" spans="1:22" x14ac:dyDescent="0.25">
      <c r="C412" s="60">
        <v>2015</v>
      </c>
      <c r="E412" s="59">
        <v>61603</v>
      </c>
      <c r="F412" s="59">
        <v>9439</v>
      </c>
      <c r="G412" s="59">
        <v>944</v>
      </c>
      <c r="H412" s="59">
        <v>23418</v>
      </c>
      <c r="I412" s="59">
        <v>571</v>
      </c>
      <c r="J412" s="59">
        <v>915</v>
      </c>
      <c r="K412" s="59">
        <v>34215</v>
      </c>
      <c r="L412" s="59">
        <v>1533</v>
      </c>
      <c r="M412" s="59">
        <v>1542</v>
      </c>
      <c r="N412" s="59">
        <v>36914</v>
      </c>
      <c r="O412" s="59">
        <v>1847</v>
      </c>
      <c r="P412" s="59">
        <v>1679</v>
      </c>
      <c r="Q412" s="59">
        <v>65558</v>
      </c>
      <c r="R412" s="59">
        <v>3056</v>
      </c>
      <c r="S412" s="59">
        <v>1297</v>
      </c>
      <c r="T412" s="59">
        <v>101667</v>
      </c>
      <c r="U412" s="59">
        <v>2429</v>
      </c>
      <c r="V412" s="59">
        <v>2541</v>
      </c>
    </row>
    <row r="413" spans="1:22" x14ac:dyDescent="0.25">
      <c r="B413" s="69"/>
      <c r="C413" s="70">
        <v>2014</v>
      </c>
      <c r="D413" s="70"/>
      <c r="E413" s="71">
        <v>57351</v>
      </c>
      <c r="F413" s="71">
        <v>9170</v>
      </c>
      <c r="G413" s="71">
        <v>888</v>
      </c>
      <c r="H413" s="71">
        <v>21969</v>
      </c>
      <c r="I413" s="71">
        <v>577</v>
      </c>
      <c r="J413" s="71">
        <v>1039</v>
      </c>
      <c r="K413" s="71">
        <v>29809</v>
      </c>
      <c r="L413" s="71">
        <v>1571</v>
      </c>
      <c r="M413" s="71">
        <v>656</v>
      </c>
      <c r="N413" s="71">
        <v>32524</v>
      </c>
      <c r="O413" s="71">
        <v>1792</v>
      </c>
      <c r="P413" s="71">
        <v>782</v>
      </c>
      <c r="Q413" s="71">
        <v>64864</v>
      </c>
      <c r="R413" s="71">
        <v>3106</v>
      </c>
      <c r="S413" s="71">
        <v>1533</v>
      </c>
      <c r="T413" s="71">
        <v>97309</v>
      </c>
      <c r="U413" s="71">
        <v>2123</v>
      </c>
      <c r="V413" s="71">
        <v>2619</v>
      </c>
    </row>
    <row r="414" spans="1:22" x14ac:dyDescent="0.25">
      <c r="B414" s="72"/>
      <c r="C414" s="60">
        <v>2013</v>
      </c>
      <c r="E414" s="59">
        <v>54752</v>
      </c>
      <c r="F414" s="59">
        <v>8732</v>
      </c>
      <c r="G414" s="59">
        <v>895</v>
      </c>
      <c r="H414" s="59">
        <v>24616</v>
      </c>
      <c r="I414" s="59">
        <v>588</v>
      </c>
      <c r="J414" s="59">
        <v>2342</v>
      </c>
      <c r="K414" s="59">
        <v>30996</v>
      </c>
      <c r="L414" s="59">
        <v>1616</v>
      </c>
      <c r="M414" s="59">
        <v>1591</v>
      </c>
      <c r="N414" s="59">
        <v>34638</v>
      </c>
      <c r="O414" s="59">
        <v>1767</v>
      </c>
      <c r="P414" s="59">
        <v>1657</v>
      </c>
      <c r="Q414" s="59">
        <v>57841</v>
      </c>
      <c r="R414" s="59">
        <v>2755</v>
      </c>
      <c r="S414" s="59">
        <v>1285</v>
      </c>
      <c r="T414" s="59">
        <v>96266</v>
      </c>
      <c r="U414" s="59">
        <v>2003</v>
      </c>
      <c r="V414" s="59">
        <v>2415</v>
      </c>
    </row>
    <row r="415" spans="1:22" x14ac:dyDescent="0.25">
      <c r="B415" s="69"/>
      <c r="C415" s="70">
        <v>2012</v>
      </c>
      <c r="E415" s="59">
        <v>55151</v>
      </c>
      <c r="F415" s="59">
        <v>8469</v>
      </c>
      <c r="G415" s="59">
        <v>893</v>
      </c>
      <c r="H415" s="59">
        <v>23994</v>
      </c>
      <c r="I415" s="59">
        <v>521</v>
      </c>
      <c r="J415" s="59">
        <v>2865</v>
      </c>
      <c r="K415" s="59">
        <v>30149</v>
      </c>
      <c r="L415" s="59">
        <v>1445</v>
      </c>
      <c r="M415" s="59">
        <v>1155</v>
      </c>
      <c r="N415" s="59">
        <v>33239</v>
      </c>
      <c r="O415" s="59">
        <v>1744</v>
      </c>
      <c r="P415" s="59">
        <v>1357</v>
      </c>
      <c r="Q415" s="59">
        <v>59507</v>
      </c>
      <c r="R415" s="59">
        <v>2717</v>
      </c>
      <c r="S415" s="59">
        <v>1482</v>
      </c>
      <c r="T415" s="59">
        <v>93772</v>
      </c>
      <c r="U415" s="59">
        <v>2040</v>
      </c>
      <c r="V415" s="59">
        <v>2341</v>
      </c>
    </row>
    <row r="416" spans="1:22" x14ac:dyDescent="0.25">
      <c r="C416" s="60">
        <v>2011</v>
      </c>
      <c r="E416" s="59">
        <v>51500</v>
      </c>
      <c r="F416" s="59">
        <v>8014</v>
      </c>
      <c r="G416" s="59">
        <v>862</v>
      </c>
      <c r="H416" s="59">
        <v>21640</v>
      </c>
      <c r="I416" s="59">
        <v>563</v>
      </c>
      <c r="J416" s="59">
        <v>1056</v>
      </c>
      <c r="K416" s="59">
        <v>28302</v>
      </c>
      <c r="L416" s="59">
        <v>1478</v>
      </c>
      <c r="M416" s="59">
        <v>902</v>
      </c>
      <c r="N416" s="59">
        <v>35034</v>
      </c>
      <c r="O416" s="59">
        <v>1582</v>
      </c>
      <c r="P416" s="59">
        <v>2040</v>
      </c>
      <c r="Q416" s="59">
        <v>57150</v>
      </c>
      <c r="R416" s="59">
        <v>2645</v>
      </c>
      <c r="S416" s="59">
        <v>1360</v>
      </c>
      <c r="T416" s="59">
        <v>87205</v>
      </c>
      <c r="U416" s="59">
        <v>1743</v>
      </c>
      <c r="V416" s="59">
        <v>2327</v>
      </c>
    </row>
    <row r="417" spans="1:22" x14ac:dyDescent="0.25">
      <c r="C417" s="60">
        <v>2010</v>
      </c>
      <c r="E417" s="59">
        <v>49263.27</v>
      </c>
      <c r="F417" s="59">
        <v>8027.53</v>
      </c>
      <c r="G417" s="59">
        <v>657.45899999999995</v>
      </c>
      <c r="H417" s="59">
        <v>20746.71</v>
      </c>
      <c r="I417" s="59">
        <v>595.28200000000004</v>
      </c>
      <c r="J417" s="59">
        <v>748.803</v>
      </c>
      <c r="K417" s="59">
        <v>28490.19</v>
      </c>
      <c r="L417" s="59">
        <v>1519.61</v>
      </c>
      <c r="M417" s="59">
        <v>634.23</v>
      </c>
      <c r="N417" s="59">
        <v>30518.82</v>
      </c>
      <c r="O417" s="59">
        <v>1628.76</v>
      </c>
      <c r="P417" s="59">
        <v>711.36500000000001</v>
      </c>
      <c r="Q417" s="59">
        <v>56689.35</v>
      </c>
      <c r="R417" s="59">
        <v>2576.4899999999998</v>
      </c>
      <c r="S417" s="59">
        <v>1163.8599999999999</v>
      </c>
      <c r="T417" s="59">
        <v>84368.82</v>
      </c>
      <c r="U417" s="59">
        <v>1707.4</v>
      </c>
      <c r="V417" s="59">
        <v>2031.8</v>
      </c>
    </row>
    <row r="418" spans="1:22" x14ac:dyDescent="0.25">
      <c r="B418" s="69"/>
      <c r="C418" s="70">
        <v>2009</v>
      </c>
      <c r="E418" s="59">
        <v>53419</v>
      </c>
      <c r="F418" s="59">
        <v>7158</v>
      </c>
      <c r="G418" s="59">
        <v>1106</v>
      </c>
      <c r="H418" s="59">
        <v>20461</v>
      </c>
      <c r="I418" s="59">
        <v>487</v>
      </c>
      <c r="J418" s="59">
        <v>804</v>
      </c>
      <c r="K418" s="59">
        <v>29312</v>
      </c>
      <c r="L418" s="59">
        <v>1367</v>
      </c>
      <c r="M418" s="59">
        <v>1104</v>
      </c>
      <c r="N418" s="59">
        <v>32958</v>
      </c>
      <c r="O418" s="59">
        <v>1356</v>
      </c>
      <c r="P418" s="59">
        <v>1333</v>
      </c>
      <c r="Q418" s="59">
        <v>55730</v>
      </c>
      <c r="R418" s="59">
        <v>2376</v>
      </c>
      <c r="S418" s="59">
        <v>1609</v>
      </c>
      <c r="T418" s="59">
        <v>98871</v>
      </c>
      <c r="U418" s="59">
        <v>1569</v>
      </c>
      <c r="V418" s="59">
        <v>3770</v>
      </c>
    </row>
    <row r="419" spans="1:22" x14ac:dyDescent="0.25">
      <c r="B419" s="70"/>
      <c r="C419" s="70">
        <v>2008</v>
      </c>
      <c r="D419" s="68"/>
      <c r="E419" s="59">
        <v>51063</v>
      </c>
      <c r="F419" s="59">
        <v>7118</v>
      </c>
      <c r="G419" s="59">
        <v>904</v>
      </c>
      <c r="H419" s="59">
        <v>21200</v>
      </c>
      <c r="I419" s="68">
        <v>540</v>
      </c>
      <c r="J419" s="59">
        <v>1178</v>
      </c>
      <c r="K419" s="59">
        <v>29390</v>
      </c>
      <c r="L419" s="59">
        <v>1213</v>
      </c>
      <c r="M419" s="59">
        <v>1510</v>
      </c>
      <c r="N419" s="59">
        <v>32671</v>
      </c>
      <c r="O419" s="59">
        <v>1466</v>
      </c>
      <c r="P419" s="59">
        <v>1214</v>
      </c>
      <c r="Q419" s="59">
        <v>58524</v>
      </c>
      <c r="R419" s="59">
        <v>2298</v>
      </c>
      <c r="S419" s="59">
        <v>1619</v>
      </c>
      <c r="T419" s="59">
        <v>83721</v>
      </c>
      <c r="U419" s="59">
        <v>1600</v>
      </c>
      <c r="V419" s="59">
        <v>2486</v>
      </c>
    </row>
    <row r="420" spans="1:22" x14ac:dyDescent="0.25">
      <c r="B420" s="70"/>
      <c r="C420" s="70">
        <v>2007</v>
      </c>
      <c r="D420" s="70"/>
      <c r="E420" s="59">
        <v>49571</v>
      </c>
      <c r="F420" s="59">
        <v>7137</v>
      </c>
      <c r="G420" s="59">
        <v>869</v>
      </c>
      <c r="H420" s="59">
        <v>21305</v>
      </c>
      <c r="I420" s="59">
        <v>512</v>
      </c>
      <c r="J420" s="59">
        <v>764</v>
      </c>
      <c r="K420" s="59">
        <v>28773</v>
      </c>
      <c r="L420" s="59">
        <v>1241</v>
      </c>
      <c r="M420" s="59">
        <v>730</v>
      </c>
      <c r="N420" s="59">
        <v>34423</v>
      </c>
      <c r="O420" s="59">
        <v>1456</v>
      </c>
      <c r="P420" s="59">
        <v>1666</v>
      </c>
      <c r="Q420" s="59">
        <v>54451</v>
      </c>
      <c r="R420" s="59">
        <v>2354</v>
      </c>
      <c r="S420" s="59">
        <v>1458</v>
      </c>
      <c r="T420" s="59">
        <v>81943</v>
      </c>
      <c r="U420" s="59">
        <v>1572</v>
      </c>
      <c r="V420" s="59">
        <v>2513</v>
      </c>
    </row>
    <row r="421" spans="1:22" x14ac:dyDescent="0.25">
      <c r="B421" s="70"/>
      <c r="C421" s="70">
        <v>2006</v>
      </c>
      <c r="D421" s="70"/>
      <c r="E421" s="59">
        <v>50940</v>
      </c>
      <c r="F421" s="59">
        <v>7073</v>
      </c>
      <c r="G421" s="59">
        <v>1177</v>
      </c>
      <c r="H421" s="59">
        <v>20573</v>
      </c>
      <c r="I421" s="59">
        <v>599</v>
      </c>
      <c r="J421" s="59">
        <v>719</v>
      </c>
      <c r="K421" s="59">
        <v>29426</v>
      </c>
      <c r="L421" s="59">
        <v>1301</v>
      </c>
      <c r="M421" s="59">
        <v>1239</v>
      </c>
      <c r="N421" s="59">
        <v>33238</v>
      </c>
      <c r="O421" s="59">
        <v>1350</v>
      </c>
      <c r="P421" s="59">
        <v>1526</v>
      </c>
      <c r="Q421" s="59">
        <v>56197</v>
      </c>
      <c r="R421" s="59">
        <v>2268</v>
      </c>
      <c r="S421" s="59">
        <v>2223</v>
      </c>
      <c r="T421" s="59">
        <v>88408</v>
      </c>
      <c r="U421" s="59">
        <v>1553</v>
      </c>
      <c r="V421" s="59">
        <v>3608</v>
      </c>
    </row>
    <row r="422" spans="1:22" x14ac:dyDescent="0.25">
      <c r="B422" s="70"/>
      <c r="C422" s="70">
        <v>2005</v>
      </c>
      <c r="D422" s="70"/>
      <c r="E422" s="59">
        <v>45751</v>
      </c>
      <c r="F422" s="59">
        <v>6684</v>
      </c>
      <c r="G422" s="59">
        <v>807</v>
      </c>
      <c r="H422" s="59">
        <v>22909</v>
      </c>
      <c r="I422" s="59">
        <v>598</v>
      </c>
      <c r="J422" s="59">
        <v>1509</v>
      </c>
      <c r="K422" s="59">
        <v>27082</v>
      </c>
      <c r="L422" s="59">
        <v>1304</v>
      </c>
      <c r="M422" s="59">
        <v>699</v>
      </c>
      <c r="N422" s="59">
        <v>31460</v>
      </c>
      <c r="O422" s="59">
        <v>1337</v>
      </c>
      <c r="P422" s="59">
        <v>1187</v>
      </c>
      <c r="Q422" s="59">
        <v>51064</v>
      </c>
      <c r="R422" s="59">
        <v>2108</v>
      </c>
      <c r="S422" s="59">
        <v>1394</v>
      </c>
      <c r="T422" s="59">
        <v>80145</v>
      </c>
      <c r="U422" s="59">
        <v>1335</v>
      </c>
      <c r="V422" s="59">
        <v>2646</v>
      </c>
    </row>
    <row r="423" spans="1:22" x14ac:dyDescent="0.25">
      <c r="B423" s="70"/>
      <c r="C423" s="70">
        <v>2004</v>
      </c>
      <c r="D423" s="68"/>
      <c r="E423" s="59">
        <v>44360.66</v>
      </c>
      <c r="F423" s="59">
        <v>6369.03</v>
      </c>
      <c r="G423" s="59">
        <v>880.81799999999998</v>
      </c>
      <c r="H423" s="59">
        <v>19683.599999999999</v>
      </c>
      <c r="I423" s="59">
        <v>497.43400000000003</v>
      </c>
      <c r="J423" s="59">
        <v>893.38</v>
      </c>
      <c r="K423" s="59">
        <v>28288.73</v>
      </c>
      <c r="L423" s="59">
        <v>1192.25</v>
      </c>
      <c r="M423" s="59">
        <v>1015.16</v>
      </c>
      <c r="N423" s="59">
        <v>29524.35</v>
      </c>
      <c r="O423" s="59">
        <v>1364.01</v>
      </c>
      <c r="P423" s="59">
        <v>1035.3499999999999</v>
      </c>
      <c r="Q423" s="59">
        <v>47912.35</v>
      </c>
      <c r="R423" s="59">
        <v>2118.85</v>
      </c>
      <c r="S423" s="59">
        <v>1411.5</v>
      </c>
      <c r="T423" s="59">
        <v>81259.14</v>
      </c>
      <c r="U423" s="59">
        <v>1196.48</v>
      </c>
      <c r="V423" s="59">
        <v>3276.54</v>
      </c>
    </row>
    <row r="424" spans="1:22" x14ac:dyDescent="0.25">
      <c r="B424" s="70"/>
      <c r="C424" s="70">
        <v>2003</v>
      </c>
      <c r="D424" s="68"/>
      <c r="E424" s="59">
        <v>42163</v>
      </c>
      <c r="F424" s="59">
        <v>6190</v>
      </c>
      <c r="G424" s="59">
        <v>731</v>
      </c>
      <c r="H424" s="59">
        <v>19558</v>
      </c>
      <c r="I424" s="59">
        <v>539</v>
      </c>
      <c r="J424" s="59">
        <v>1908</v>
      </c>
      <c r="K424" s="59">
        <v>25704</v>
      </c>
      <c r="L424" s="59">
        <v>1162</v>
      </c>
      <c r="M424" s="59">
        <v>816</v>
      </c>
      <c r="N424" s="59">
        <v>27209</v>
      </c>
      <c r="O424" s="59">
        <v>1355</v>
      </c>
      <c r="P424" s="59">
        <v>857</v>
      </c>
      <c r="Q424" s="59">
        <v>48333</v>
      </c>
      <c r="R424" s="59">
        <v>1878</v>
      </c>
      <c r="S424" s="59">
        <v>1282</v>
      </c>
      <c r="T424" s="59">
        <v>74046</v>
      </c>
      <c r="U424" s="59">
        <v>1254</v>
      </c>
      <c r="V424" s="59">
        <v>2278</v>
      </c>
    </row>
    <row r="425" spans="1:22" x14ac:dyDescent="0.25">
      <c r="B425" s="70"/>
      <c r="C425" s="70">
        <v>2002</v>
      </c>
      <c r="D425" s="68"/>
      <c r="E425" s="59">
        <v>40793</v>
      </c>
      <c r="F425" s="59">
        <v>6086</v>
      </c>
      <c r="G425" s="59">
        <v>801</v>
      </c>
      <c r="H425" s="59">
        <v>16746</v>
      </c>
      <c r="I425" s="59">
        <v>536</v>
      </c>
      <c r="J425" s="59">
        <v>621</v>
      </c>
      <c r="K425" s="59">
        <v>24900</v>
      </c>
      <c r="L425" s="59">
        <v>1138</v>
      </c>
      <c r="M425" s="59">
        <v>778</v>
      </c>
      <c r="N425" s="59">
        <v>27340</v>
      </c>
      <c r="O425" s="59">
        <v>1325</v>
      </c>
      <c r="P425" s="59">
        <v>1388</v>
      </c>
      <c r="Q425" s="59">
        <v>46628</v>
      </c>
      <c r="R425" s="59">
        <v>1911</v>
      </c>
      <c r="S425" s="59">
        <v>1407</v>
      </c>
      <c r="T425" s="59">
        <v>72852</v>
      </c>
      <c r="U425" s="59">
        <v>1174</v>
      </c>
      <c r="V425" s="59">
        <v>2587</v>
      </c>
    </row>
    <row r="426" spans="1:22" x14ac:dyDescent="0.25">
      <c r="A426" s="70"/>
      <c r="B426" s="70"/>
      <c r="C426" s="70"/>
      <c r="D426" s="68"/>
    </row>
    <row r="427" spans="1:22" x14ac:dyDescent="0.25">
      <c r="B427" s="69" t="s">
        <v>32</v>
      </c>
      <c r="C427" s="69"/>
      <c r="D427" s="68"/>
    </row>
    <row r="428" spans="1:22" x14ac:dyDescent="0.25">
      <c r="C428" s="60">
        <v>2015</v>
      </c>
      <c r="E428" s="59">
        <v>71362</v>
      </c>
      <c r="F428" s="59">
        <v>5014</v>
      </c>
      <c r="G428" s="59">
        <v>1480</v>
      </c>
      <c r="H428" s="59">
        <v>26616</v>
      </c>
      <c r="I428" s="59">
        <v>303</v>
      </c>
      <c r="J428" s="59">
        <v>1432</v>
      </c>
      <c r="K428" s="59">
        <v>39038</v>
      </c>
      <c r="L428" s="59">
        <v>814</v>
      </c>
      <c r="M428" s="59">
        <v>2680</v>
      </c>
      <c r="N428" s="59">
        <v>39272</v>
      </c>
      <c r="O428" s="59">
        <v>894</v>
      </c>
      <c r="P428" s="59">
        <v>1485</v>
      </c>
      <c r="Q428" s="59">
        <v>74452</v>
      </c>
      <c r="R428" s="59">
        <v>1587</v>
      </c>
      <c r="S428" s="59">
        <v>2068</v>
      </c>
      <c r="T428" s="59">
        <v>116397</v>
      </c>
      <c r="U428" s="59">
        <v>1414</v>
      </c>
      <c r="V428" s="59">
        <v>3876</v>
      </c>
    </row>
    <row r="429" spans="1:22" x14ac:dyDescent="0.25">
      <c r="B429" s="69"/>
      <c r="C429" s="70">
        <v>2014</v>
      </c>
      <c r="D429" s="70"/>
      <c r="E429" s="71">
        <v>66326</v>
      </c>
      <c r="F429" s="71">
        <v>4817</v>
      </c>
      <c r="G429" s="71">
        <v>1320</v>
      </c>
      <c r="H429" s="71">
        <v>26516</v>
      </c>
      <c r="I429" s="71">
        <v>279</v>
      </c>
      <c r="J429" s="71">
        <v>1723</v>
      </c>
      <c r="K429" s="71">
        <v>33374</v>
      </c>
      <c r="L429" s="71">
        <v>823</v>
      </c>
      <c r="M429" s="71">
        <v>975</v>
      </c>
      <c r="N429" s="71">
        <v>36790</v>
      </c>
      <c r="O429" s="71">
        <v>903</v>
      </c>
      <c r="P429" s="71">
        <v>1189</v>
      </c>
      <c r="Q429" s="71">
        <v>71685</v>
      </c>
      <c r="R429" s="71">
        <v>1581</v>
      </c>
      <c r="S429" s="71">
        <v>2284</v>
      </c>
      <c r="T429" s="71">
        <v>112262</v>
      </c>
      <c r="U429" s="71">
        <v>1229</v>
      </c>
      <c r="V429" s="71">
        <v>3503</v>
      </c>
    </row>
    <row r="430" spans="1:22" x14ac:dyDescent="0.25">
      <c r="B430" s="72"/>
      <c r="C430" s="60">
        <v>2013</v>
      </c>
      <c r="E430" s="59">
        <v>64019</v>
      </c>
      <c r="F430" s="59">
        <v>4690</v>
      </c>
      <c r="G430" s="59">
        <v>1414</v>
      </c>
      <c r="H430" s="59">
        <v>24897</v>
      </c>
      <c r="I430" s="59">
        <v>288</v>
      </c>
      <c r="J430" s="59">
        <v>1232</v>
      </c>
      <c r="K430" s="59">
        <v>35882</v>
      </c>
      <c r="L430" s="59">
        <v>881</v>
      </c>
      <c r="M430" s="59">
        <v>2821</v>
      </c>
      <c r="N430" s="59">
        <v>37731</v>
      </c>
      <c r="O430" s="59">
        <v>936</v>
      </c>
      <c r="P430" s="59">
        <v>1933</v>
      </c>
      <c r="Q430" s="59">
        <v>66653</v>
      </c>
      <c r="R430" s="59">
        <v>1417</v>
      </c>
      <c r="S430" s="59">
        <v>2210</v>
      </c>
      <c r="T430" s="59">
        <v>112837</v>
      </c>
      <c r="U430" s="59">
        <v>1166</v>
      </c>
      <c r="V430" s="59">
        <v>3638</v>
      </c>
    </row>
    <row r="431" spans="1:22" x14ac:dyDescent="0.25">
      <c r="B431" s="69"/>
      <c r="C431" s="70">
        <v>2012</v>
      </c>
      <c r="E431" s="59">
        <v>64502</v>
      </c>
      <c r="F431" s="59">
        <v>4455</v>
      </c>
      <c r="G431" s="59">
        <v>1380</v>
      </c>
      <c r="H431" s="59">
        <v>24256</v>
      </c>
      <c r="I431" s="59">
        <v>251</v>
      </c>
      <c r="J431" s="59">
        <v>1086</v>
      </c>
      <c r="K431" s="59">
        <v>32794</v>
      </c>
      <c r="L431" s="59">
        <v>748</v>
      </c>
      <c r="M431" s="59">
        <v>1768</v>
      </c>
      <c r="N431" s="59">
        <v>38417</v>
      </c>
      <c r="O431" s="59">
        <v>871</v>
      </c>
      <c r="P431" s="59">
        <v>2364</v>
      </c>
      <c r="Q431" s="59">
        <v>69657</v>
      </c>
      <c r="R431" s="59">
        <v>1361</v>
      </c>
      <c r="S431" s="59">
        <v>2404</v>
      </c>
      <c r="T431" s="59">
        <v>105017</v>
      </c>
      <c r="U431" s="59">
        <v>1222</v>
      </c>
      <c r="V431" s="59">
        <v>3230</v>
      </c>
    </row>
    <row r="432" spans="1:22" x14ac:dyDescent="0.25">
      <c r="C432" s="60">
        <v>2011</v>
      </c>
      <c r="E432" s="59">
        <v>60397</v>
      </c>
      <c r="F432" s="59">
        <v>4195</v>
      </c>
      <c r="G432" s="59">
        <v>1367</v>
      </c>
      <c r="H432" s="59">
        <v>25534</v>
      </c>
      <c r="I432" s="59">
        <v>298</v>
      </c>
      <c r="J432" s="59">
        <v>1810</v>
      </c>
      <c r="K432" s="59">
        <v>32500</v>
      </c>
      <c r="L432" s="59">
        <v>754</v>
      </c>
      <c r="M432" s="59">
        <v>1577</v>
      </c>
      <c r="N432" s="59">
        <v>42378</v>
      </c>
      <c r="O432" s="59">
        <v>810</v>
      </c>
      <c r="P432" s="59">
        <v>3852</v>
      </c>
      <c r="Q432" s="59">
        <v>65740</v>
      </c>
      <c r="R432" s="59">
        <v>1316</v>
      </c>
      <c r="S432" s="59">
        <v>1963</v>
      </c>
      <c r="T432" s="59">
        <v>98812</v>
      </c>
      <c r="U432" s="59">
        <v>1015</v>
      </c>
      <c r="V432" s="59">
        <v>3242</v>
      </c>
    </row>
    <row r="433" spans="1:22" x14ac:dyDescent="0.25">
      <c r="C433" s="60">
        <v>2010</v>
      </c>
      <c r="E433" s="59">
        <v>57179.81</v>
      </c>
      <c r="F433" s="59">
        <v>4195.6400000000003</v>
      </c>
      <c r="G433" s="59">
        <v>1051.25</v>
      </c>
      <c r="H433" s="59">
        <v>24064.16</v>
      </c>
      <c r="I433" s="59">
        <v>315.09500000000003</v>
      </c>
      <c r="J433" s="59">
        <v>1219.1099999999999</v>
      </c>
      <c r="K433" s="59">
        <v>31683.02</v>
      </c>
      <c r="L433" s="59">
        <v>765.86500000000001</v>
      </c>
      <c r="M433" s="59">
        <v>972.274</v>
      </c>
      <c r="N433" s="59">
        <v>34427.71</v>
      </c>
      <c r="O433" s="59">
        <v>837.39700000000005</v>
      </c>
      <c r="P433" s="59">
        <v>1095.67</v>
      </c>
      <c r="Q433" s="59">
        <v>64963.44</v>
      </c>
      <c r="R433" s="59">
        <v>1285.33</v>
      </c>
      <c r="S433" s="59">
        <v>1938.84</v>
      </c>
      <c r="T433" s="59">
        <v>96505.9</v>
      </c>
      <c r="U433" s="59">
        <v>991.95399999999995</v>
      </c>
      <c r="V433" s="59">
        <v>2942.43</v>
      </c>
    </row>
    <row r="434" spans="1:22" x14ac:dyDescent="0.25">
      <c r="B434" s="69"/>
      <c r="C434" s="70">
        <v>2009</v>
      </c>
      <c r="E434" s="59">
        <v>62328</v>
      </c>
      <c r="F434" s="59">
        <v>3811</v>
      </c>
      <c r="G434" s="59">
        <v>1810</v>
      </c>
      <c r="H434" s="59">
        <v>21167</v>
      </c>
      <c r="I434" s="59">
        <v>255</v>
      </c>
      <c r="J434" s="59">
        <v>1107</v>
      </c>
      <c r="K434" s="59">
        <v>33080</v>
      </c>
      <c r="L434" s="59">
        <v>695</v>
      </c>
      <c r="M434" s="59">
        <v>1914</v>
      </c>
      <c r="N434" s="59">
        <v>37691</v>
      </c>
      <c r="O434" s="59">
        <v>722</v>
      </c>
      <c r="P434" s="59">
        <v>2326</v>
      </c>
      <c r="Q434" s="59">
        <v>62561</v>
      </c>
      <c r="R434" s="59">
        <v>1198</v>
      </c>
      <c r="S434" s="59">
        <v>2422</v>
      </c>
      <c r="T434" s="59">
        <v>113711</v>
      </c>
      <c r="U434" s="59">
        <v>940</v>
      </c>
      <c r="V434" s="59">
        <v>5708</v>
      </c>
    </row>
    <row r="435" spans="1:22" x14ac:dyDescent="0.25">
      <c r="B435" s="70"/>
      <c r="C435" s="70">
        <v>2008</v>
      </c>
      <c r="D435" s="68"/>
      <c r="E435" s="59">
        <v>60007</v>
      </c>
      <c r="F435" s="59">
        <v>3776</v>
      </c>
      <c r="G435" s="59">
        <v>1491</v>
      </c>
      <c r="H435" s="59">
        <v>23814</v>
      </c>
      <c r="I435" s="59">
        <v>279</v>
      </c>
      <c r="J435" s="59">
        <v>1473</v>
      </c>
      <c r="K435" s="59">
        <v>34904</v>
      </c>
      <c r="L435" s="59">
        <v>606</v>
      </c>
      <c r="M435" s="59">
        <v>2879</v>
      </c>
      <c r="N435" s="59">
        <v>37283</v>
      </c>
      <c r="O435" s="59">
        <v>773</v>
      </c>
      <c r="P435" s="59">
        <v>2008</v>
      </c>
      <c r="Q435" s="59">
        <v>67088</v>
      </c>
      <c r="R435" s="59">
        <v>1186</v>
      </c>
      <c r="S435" s="59">
        <v>2790</v>
      </c>
      <c r="T435" s="59">
        <v>97068</v>
      </c>
      <c r="U435" s="59">
        <v>931</v>
      </c>
      <c r="V435" s="59">
        <v>3655</v>
      </c>
    </row>
    <row r="436" spans="1:22" x14ac:dyDescent="0.25">
      <c r="B436" s="70"/>
      <c r="C436" s="70">
        <v>2007</v>
      </c>
      <c r="D436" s="70"/>
      <c r="E436" s="59">
        <v>57890</v>
      </c>
      <c r="F436" s="59">
        <v>3731</v>
      </c>
      <c r="G436" s="59">
        <v>1347</v>
      </c>
      <c r="H436" s="59">
        <v>24213</v>
      </c>
      <c r="I436" s="59">
        <v>244</v>
      </c>
      <c r="J436" s="59">
        <v>1216</v>
      </c>
      <c r="K436" s="59">
        <v>33607</v>
      </c>
      <c r="L436" s="59">
        <v>630</v>
      </c>
      <c r="M436" s="59">
        <v>1103</v>
      </c>
      <c r="N436" s="59">
        <v>41876</v>
      </c>
      <c r="O436" s="59">
        <v>773</v>
      </c>
      <c r="P436" s="59">
        <v>2971</v>
      </c>
      <c r="Q436" s="59">
        <v>60356</v>
      </c>
      <c r="R436" s="59">
        <v>1156</v>
      </c>
      <c r="S436" s="59">
        <v>1884</v>
      </c>
      <c r="T436" s="59">
        <v>93604</v>
      </c>
      <c r="U436" s="59">
        <v>926</v>
      </c>
      <c r="V436" s="59">
        <v>3705</v>
      </c>
    </row>
    <row r="437" spans="1:22" x14ac:dyDescent="0.25">
      <c r="B437" s="70"/>
      <c r="C437" s="70">
        <v>2006</v>
      </c>
      <c r="D437" s="70"/>
      <c r="E437" s="59">
        <v>60516</v>
      </c>
      <c r="F437" s="59">
        <v>3757</v>
      </c>
      <c r="G437" s="59">
        <v>1911</v>
      </c>
      <c r="H437" s="59">
        <v>23311</v>
      </c>
      <c r="I437" s="59">
        <v>298</v>
      </c>
      <c r="J437" s="59">
        <v>1164</v>
      </c>
      <c r="K437" s="59">
        <v>32528</v>
      </c>
      <c r="L437" s="59">
        <v>710</v>
      </c>
      <c r="M437" s="59">
        <v>1244</v>
      </c>
      <c r="N437" s="59">
        <v>37263</v>
      </c>
      <c r="O437" s="59">
        <v>658</v>
      </c>
      <c r="P437" s="59">
        <v>1565</v>
      </c>
      <c r="Q437" s="59">
        <v>67144</v>
      </c>
      <c r="R437" s="59">
        <v>1150</v>
      </c>
      <c r="S437" s="59">
        <v>3622</v>
      </c>
      <c r="T437" s="59">
        <v>101676</v>
      </c>
      <c r="U437" s="59">
        <v>939</v>
      </c>
      <c r="V437" s="59">
        <v>5632</v>
      </c>
    </row>
    <row r="438" spans="1:22" x14ac:dyDescent="0.25">
      <c r="B438" s="70"/>
      <c r="C438" s="70">
        <v>2005</v>
      </c>
      <c r="D438" s="70"/>
      <c r="E438" s="59">
        <v>54257</v>
      </c>
      <c r="F438" s="59">
        <v>3564</v>
      </c>
      <c r="G438" s="59">
        <v>1351</v>
      </c>
      <c r="H438" s="59">
        <v>28150</v>
      </c>
      <c r="I438" s="59">
        <v>307</v>
      </c>
      <c r="J438" s="59">
        <v>2650</v>
      </c>
      <c r="K438" s="59">
        <v>30547</v>
      </c>
      <c r="L438" s="59">
        <v>721</v>
      </c>
      <c r="M438" s="59">
        <v>1019</v>
      </c>
      <c r="N438" s="59">
        <v>35401</v>
      </c>
      <c r="O438" s="59">
        <v>675</v>
      </c>
      <c r="P438" s="59">
        <v>2055</v>
      </c>
      <c r="Q438" s="59">
        <v>60739</v>
      </c>
      <c r="R438" s="59">
        <v>1048</v>
      </c>
      <c r="S438" s="59">
        <v>2504</v>
      </c>
      <c r="T438" s="59">
        <v>92552</v>
      </c>
      <c r="U438" s="59">
        <v>811</v>
      </c>
      <c r="V438" s="59">
        <v>3936</v>
      </c>
    </row>
    <row r="439" spans="1:22" x14ac:dyDescent="0.25">
      <c r="B439" s="70"/>
      <c r="C439" s="70">
        <v>2004</v>
      </c>
      <c r="D439" s="68"/>
      <c r="E439" s="59">
        <v>52544.19</v>
      </c>
      <c r="F439" s="59">
        <v>3440.22</v>
      </c>
      <c r="G439" s="59">
        <v>1359.43</v>
      </c>
      <c r="H439" s="59">
        <v>20691.2</v>
      </c>
      <c r="I439" s="59">
        <v>235.15199999999999</v>
      </c>
      <c r="J439" s="59">
        <v>1170.6400000000001</v>
      </c>
      <c r="K439" s="59">
        <v>31710.07</v>
      </c>
      <c r="L439" s="59">
        <v>676.43200000000002</v>
      </c>
      <c r="M439" s="59">
        <v>1527.36</v>
      </c>
      <c r="N439" s="59">
        <v>33798.49</v>
      </c>
      <c r="O439" s="59">
        <v>679.65</v>
      </c>
      <c r="P439" s="59">
        <v>1814.27</v>
      </c>
      <c r="Q439" s="59">
        <v>56998.38</v>
      </c>
      <c r="R439" s="59">
        <v>1078.78</v>
      </c>
      <c r="S439" s="59">
        <v>2562.1</v>
      </c>
      <c r="T439" s="59">
        <v>90869.79</v>
      </c>
      <c r="U439" s="59">
        <v>770.20399999999995</v>
      </c>
      <c r="V439" s="59">
        <v>3883.11</v>
      </c>
    </row>
    <row r="440" spans="1:22" x14ac:dyDescent="0.25">
      <c r="B440" s="70"/>
      <c r="C440" s="70">
        <v>2003</v>
      </c>
      <c r="D440" s="68"/>
      <c r="E440" s="59">
        <v>48890</v>
      </c>
      <c r="F440" s="59">
        <v>3333</v>
      </c>
      <c r="G440" s="59">
        <v>1058</v>
      </c>
      <c r="H440" s="59">
        <v>23745</v>
      </c>
      <c r="I440" s="59">
        <v>291</v>
      </c>
      <c r="J440" s="59">
        <v>3439</v>
      </c>
      <c r="K440" s="59">
        <v>28522</v>
      </c>
      <c r="L440" s="59">
        <v>582</v>
      </c>
      <c r="M440" s="59">
        <v>1192</v>
      </c>
      <c r="N440" s="59">
        <v>31775</v>
      </c>
      <c r="O440" s="59">
        <v>673</v>
      </c>
      <c r="P440" s="59">
        <v>1447</v>
      </c>
      <c r="Q440" s="59">
        <v>52508</v>
      </c>
      <c r="R440" s="59">
        <v>992</v>
      </c>
      <c r="S440" s="59">
        <v>1475</v>
      </c>
      <c r="T440" s="59">
        <v>83098</v>
      </c>
      <c r="U440" s="59">
        <v>793</v>
      </c>
      <c r="V440" s="59">
        <v>2989</v>
      </c>
    </row>
    <row r="441" spans="1:22" x14ac:dyDescent="0.25">
      <c r="B441" s="70"/>
      <c r="C441" s="70">
        <v>2002</v>
      </c>
      <c r="D441" s="68"/>
      <c r="E441" s="59">
        <v>48934</v>
      </c>
      <c r="F441" s="59">
        <v>3272</v>
      </c>
      <c r="G441" s="59">
        <v>1338</v>
      </c>
      <c r="H441" s="59">
        <v>17659</v>
      </c>
      <c r="I441" s="59">
        <v>298</v>
      </c>
      <c r="J441" s="59">
        <v>866</v>
      </c>
      <c r="K441" s="59">
        <v>29547</v>
      </c>
      <c r="L441" s="59">
        <v>578</v>
      </c>
      <c r="M441" s="59">
        <v>1260</v>
      </c>
      <c r="N441" s="59">
        <v>32750</v>
      </c>
      <c r="O441" s="59">
        <v>664</v>
      </c>
      <c r="P441" s="59">
        <v>2608</v>
      </c>
      <c r="Q441" s="59">
        <v>55198</v>
      </c>
      <c r="R441" s="59">
        <v>971</v>
      </c>
      <c r="S441" s="59">
        <v>2453</v>
      </c>
      <c r="T441" s="59">
        <v>82170</v>
      </c>
      <c r="U441" s="59">
        <v>758</v>
      </c>
      <c r="V441" s="59">
        <v>3647</v>
      </c>
    </row>
    <row r="442" spans="1:22" x14ac:dyDescent="0.25">
      <c r="A442" s="70"/>
      <c r="B442" s="70"/>
      <c r="C442" s="70"/>
      <c r="D442" s="68"/>
    </row>
    <row r="443" spans="1:22" x14ac:dyDescent="0.25">
      <c r="B443" s="69" t="s">
        <v>33</v>
      </c>
      <c r="C443" s="69"/>
      <c r="D443" s="68"/>
    </row>
    <row r="444" spans="1:22" x14ac:dyDescent="0.25">
      <c r="C444" s="60">
        <v>2015</v>
      </c>
      <c r="E444" s="59">
        <v>50544</v>
      </c>
      <c r="F444" s="59">
        <v>4424</v>
      </c>
      <c r="G444" s="59">
        <v>1081</v>
      </c>
      <c r="H444" s="59">
        <v>19791</v>
      </c>
      <c r="I444" s="59">
        <v>267</v>
      </c>
      <c r="J444" s="59">
        <v>1020</v>
      </c>
      <c r="K444" s="59">
        <v>28748</v>
      </c>
      <c r="L444" s="59">
        <v>718</v>
      </c>
      <c r="M444" s="59">
        <v>1217</v>
      </c>
      <c r="N444" s="59">
        <v>34704</v>
      </c>
      <c r="O444" s="59">
        <v>953</v>
      </c>
      <c r="P444" s="59">
        <v>2938</v>
      </c>
      <c r="Q444" s="59">
        <v>55956</v>
      </c>
      <c r="R444" s="59">
        <v>1469</v>
      </c>
      <c r="S444" s="59">
        <v>1457</v>
      </c>
      <c r="T444" s="59">
        <v>81135</v>
      </c>
      <c r="U444" s="59">
        <v>1015</v>
      </c>
      <c r="V444" s="59">
        <v>2607</v>
      </c>
    </row>
    <row r="445" spans="1:22" x14ac:dyDescent="0.25">
      <c r="B445" s="69"/>
      <c r="C445" s="70">
        <v>2014</v>
      </c>
      <c r="D445" s="70"/>
      <c r="E445" s="71">
        <v>47419</v>
      </c>
      <c r="F445" s="71">
        <v>4353</v>
      </c>
      <c r="G445" s="71">
        <v>1144</v>
      </c>
      <c r="H445" s="71">
        <v>17691</v>
      </c>
      <c r="I445" s="71">
        <v>297</v>
      </c>
      <c r="J445" s="71">
        <v>1121</v>
      </c>
      <c r="K445" s="71">
        <v>25886</v>
      </c>
      <c r="L445" s="71">
        <v>748</v>
      </c>
      <c r="M445" s="71">
        <v>833</v>
      </c>
      <c r="N445" s="71">
        <v>28185</v>
      </c>
      <c r="O445" s="71">
        <v>888</v>
      </c>
      <c r="P445" s="71">
        <v>983</v>
      </c>
      <c r="Q445" s="71">
        <v>57793</v>
      </c>
      <c r="R445" s="71">
        <v>1525</v>
      </c>
      <c r="S445" s="71">
        <v>2013</v>
      </c>
      <c r="T445" s="71">
        <v>76741</v>
      </c>
      <c r="U445" s="71">
        <v>893</v>
      </c>
      <c r="V445" s="71">
        <v>3784</v>
      </c>
    </row>
    <row r="446" spans="1:22" x14ac:dyDescent="0.25">
      <c r="B446" s="72"/>
      <c r="C446" s="60">
        <v>2013</v>
      </c>
      <c r="E446" s="59">
        <v>43995</v>
      </c>
      <c r="F446" s="59">
        <v>4041</v>
      </c>
      <c r="G446" s="59">
        <v>987</v>
      </c>
      <c r="H446" s="59">
        <v>24346</v>
      </c>
      <c r="I446" s="59">
        <v>300</v>
      </c>
      <c r="J446" s="59">
        <v>4432</v>
      </c>
      <c r="K446" s="59">
        <v>25129</v>
      </c>
      <c r="L446" s="59">
        <v>734</v>
      </c>
      <c r="M446" s="59">
        <v>823</v>
      </c>
      <c r="N446" s="59">
        <v>31154</v>
      </c>
      <c r="O446" s="59">
        <v>831</v>
      </c>
      <c r="P446" s="59">
        <v>2764</v>
      </c>
      <c r="Q446" s="59">
        <v>48505</v>
      </c>
      <c r="R446" s="59">
        <v>1337</v>
      </c>
      <c r="S446" s="59">
        <v>1159</v>
      </c>
      <c r="T446" s="59">
        <v>73159</v>
      </c>
      <c r="U446" s="59">
        <v>836</v>
      </c>
      <c r="V446" s="59">
        <v>2478</v>
      </c>
    </row>
    <row r="447" spans="1:22" x14ac:dyDescent="0.25">
      <c r="B447" s="69"/>
      <c r="C447" s="70">
        <v>2012</v>
      </c>
      <c r="E447" s="59">
        <v>44770</v>
      </c>
      <c r="F447" s="59">
        <v>4013</v>
      </c>
      <c r="G447" s="59">
        <v>1066</v>
      </c>
      <c r="H447" s="59">
        <v>23751</v>
      </c>
      <c r="I447" s="59">
        <v>270</v>
      </c>
      <c r="J447" s="59">
        <v>5433</v>
      </c>
      <c r="K447" s="59">
        <v>27308</v>
      </c>
      <c r="L447" s="59">
        <v>697</v>
      </c>
      <c r="M447" s="59">
        <v>1449</v>
      </c>
      <c r="N447" s="59">
        <v>28077</v>
      </c>
      <c r="O447" s="59">
        <v>873</v>
      </c>
      <c r="P447" s="59">
        <v>1305</v>
      </c>
      <c r="Q447" s="59">
        <v>49308</v>
      </c>
      <c r="R447" s="59">
        <v>1355</v>
      </c>
      <c r="S447" s="59">
        <v>1664</v>
      </c>
      <c r="T447" s="59">
        <v>76942</v>
      </c>
      <c r="U447" s="59">
        <v>817</v>
      </c>
      <c r="V447" s="59">
        <v>3160</v>
      </c>
    </row>
    <row r="448" spans="1:22" x14ac:dyDescent="0.25">
      <c r="C448" s="60">
        <v>2011</v>
      </c>
      <c r="E448" s="59">
        <v>41727</v>
      </c>
      <c r="F448" s="59">
        <v>3819</v>
      </c>
      <c r="G448" s="59">
        <v>974</v>
      </c>
      <c r="H448" s="59">
        <v>17263</v>
      </c>
      <c r="I448" s="59">
        <v>265</v>
      </c>
      <c r="J448" s="59">
        <v>839</v>
      </c>
      <c r="K448" s="59">
        <v>23926</v>
      </c>
      <c r="L448" s="59">
        <v>723</v>
      </c>
      <c r="M448" s="59">
        <v>787</v>
      </c>
      <c r="N448" s="59">
        <v>27328</v>
      </c>
      <c r="O448" s="59">
        <v>772</v>
      </c>
      <c r="P448" s="59">
        <v>960</v>
      </c>
      <c r="Q448" s="59">
        <v>48647</v>
      </c>
      <c r="R448" s="59">
        <v>1329</v>
      </c>
      <c r="S448" s="59">
        <v>1842</v>
      </c>
      <c r="T448" s="59">
        <v>71001</v>
      </c>
      <c r="U448" s="59">
        <v>727</v>
      </c>
      <c r="V448" s="59">
        <v>3119</v>
      </c>
    </row>
    <row r="449" spans="1:22" x14ac:dyDescent="0.25">
      <c r="C449" s="60">
        <v>2010</v>
      </c>
      <c r="E449" s="59">
        <v>40595.25</v>
      </c>
      <c r="F449" s="59">
        <v>3831.89</v>
      </c>
      <c r="G449" s="59">
        <v>728.58399999999995</v>
      </c>
      <c r="H449" s="59">
        <v>17015.939999999999</v>
      </c>
      <c r="I449" s="59">
        <v>280.18700000000001</v>
      </c>
      <c r="J449" s="59">
        <v>740.26499999999999</v>
      </c>
      <c r="K449" s="59">
        <v>25246.02</v>
      </c>
      <c r="L449" s="59">
        <v>753.74400000000003</v>
      </c>
      <c r="M449" s="59">
        <v>792.779</v>
      </c>
      <c r="N449" s="59">
        <v>26382.53</v>
      </c>
      <c r="O449" s="59">
        <v>791.35799999999995</v>
      </c>
      <c r="P449" s="59">
        <v>867.81200000000001</v>
      </c>
      <c r="Q449" s="59">
        <v>48452.62</v>
      </c>
      <c r="R449" s="59">
        <v>1291.1600000000001</v>
      </c>
      <c r="S449" s="59">
        <v>1246.06</v>
      </c>
      <c r="T449" s="59">
        <v>67540.990000000005</v>
      </c>
      <c r="U449" s="59">
        <v>715.447</v>
      </c>
      <c r="V449" s="59">
        <v>2473.4699999999998</v>
      </c>
    </row>
    <row r="450" spans="1:22" x14ac:dyDescent="0.25">
      <c r="B450" s="69"/>
      <c r="C450" s="70">
        <v>2009</v>
      </c>
      <c r="E450" s="59">
        <v>43270</v>
      </c>
      <c r="F450" s="59">
        <v>3346</v>
      </c>
      <c r="G450" s="59">
        <v>1125</v>
      </c>
      <c r="H450" s="59">
        <v>19684</v>
      </c>
      <c r="I450" s="59">
        <v>232</v>
      </c>
      <c r="J450" s="59">
        <v>1166</v>
      </c>
      <c r="K450" s="59">
        <v>25420</v>
      </c>
      <c r="L450" s="59">
        <v>672</v>
      </c>
      <c r="M450" s="59">
        <v>1032</v>
      </c>
      <c r="N450" s="59">
        <v>27574</v>
      </c>
      <c r="O450" s="59">
        <v>634</v>
      </c>
      <c r="P450" s="59">
        <v>997</v>
      </c>
      <c r="Q450" s="59">
        <v>48783</v>
      </c>
      <c r="R450" s="59">
        <v>1178</v>
      </c>
      <c r="S450" s="59">
        <v>2085</v>
      </c>
      <c r="T450" s="59">
        <v>76637</v>
      </c>
      <c r="U450" s="59">
        <v>628</v>
      </c>
      <c r="V450" s="59">
        <v>3704</v>
      </c>
    </row>
    <row r="451" spans="1:22" x14ac:dyDescent="0.25">
      <c r="B451" s="70"/>
      <c r="C451" s="70">
        <v>2008</v>
      </c>
      <c r="D451" s="68"/>
      <c r="E451" s="59">
        <v>40954</v>
      </c>
      <c r="F451" s="59">
        <v>3341</v>
      </c>
      <c r="G451" s="59">
        <v>887</v>
      </c>
      <c r="H451" s="59">
        <v>18395</v>
      </c>
      <c r="I451" s="59">
        <v>260</v>
      </c>
      <c r="J451" s="59">
        <v>1841</v>
      </c>
      <c r="K451" s="59">
        <v>23886</v>
      </c>
      <c r="L451" s="59">
        <v>607</v>
      </c>
      <c r="M451" s="59">
        <v>842</v>
      </c>
      <c r="N451" s="59">
        <v>27528</v>
      </c>
      <c r="O451" s="59">
        <v>693</v>
      </c>
      <c r="P451" s="59">
        <v>1216</v>
      </c>
      <c r="Q451" s="59">
        <v>49380</v>
      </c>
      <c r="R451" s="59">
        <v>1111</v>
      </c>
      <c r="S451" s="59">
        <v>1455</v>
      </c>
      <c r="T451" s="59">
        <v>65148</v>
      </c>
      <c r="U451" s="59">
        <v>669</v>
      </c>
      <c r="V451" s="59">
        <v>2865</v>
      </c>
    </row>
    <row r="452" spans="1:22" x14ac:dyDescent="0.25">
      <c r="B452" s="70"/>
      <c r="C452" s="70">
        <v>2007</v>
      </c>
      <c r="D452" s="70"/>
      <c r="E452" s="59">
        <v>40455</v>
      </c>
      <c r="F452" s="59">
        <v>3405</v>
      </c>
      <c r="G452" s="59">
        <v>1036</v>
      </c>
      <c r="H452" s="59">
        <v>18643</v>
      </c>
      <c r="I452" s="59">
        <v>267</v>
      </c>
      <c r="J452" s="59">
        <v>908</v>
      </c>
      <c r="K452" s="59">
        <v>23785</v>
      </c>
      <c r="L452" s="59">
        <v>611</v>
      </c>
      <c r="M452" s="59">
        <v>889</v>
      </c>
      <c r="N452" s="59">
        <v>25992</v>
      </c>
      <c r="O452" s="59">
        <v>683</v>
      </c>
      <c r="P452" s="59">
        <v>1016</v>
      </c>
      <c r="Q452" s="59">
        <v>48748</v>
      </c>
      <c r="R452" s="59">
        <v>1197</v>
      </c>
      <c r="S452" s="59">
        <v>2196</v>
      </c>
      <c r="T452" s="59">
        <v>65206</v>
      </c>
      <c r="U452" s="59">
        <v>645</v>
      </c>
      <c r="V452" s="59">
        <v>2850</v>
      </c>
    </row>
    <row r="453" spans="1:22" x14ac:dyDescent="0.25">
      <c r="B453" s="70"/>
      <c r="C453" s="70">
        <v>2006</v>
      </c>
      <c r="D453" s="70"/>
      <c r="E453" s="59">
        <v>40089</v>
      </c>
      <c r="F453" s="59">
        <v>3315</v>
      </c>
      <c r="G453" s="59">
        <v>1233</v>
      </c>
      <c r="H453" s="59">
        <v>17855</v>
      </c>
      <c r="I453" s="59">
        <v>300</v>
      </c>
      <c r="J453" s="59">
        <v>806</v>
      </c>
      <c r="K453" s="59">
        <v>25696</v>
      </c>
      <c r="L453" s="59">
        <v>590</v>
      </c>
      <c r="M453" s="59">
        <v>2269</v>
      </c>
      <c r="N453" s="59">
        <v>29415</v>
      </c>
      <c r="O453" s="59">
        <v>692</v>
      </c>
      <c r="P453" s="59">
        <v>2567</v>
      </c>
      <c r="Q453" s="59">
        <v>44932</v>
      </c>
      <c r="R453" s="59">
        <v>1118</v>
      </c>
      <c r="S453" s="59">
        <v>2477</v>
      </c>
      <c r="T453" s="59">
        <v>68084</v>
      </c>
      <c r="U453" s="59">
        <v>613</v>
      </c>
      <c r="V453" s="59">
        <v>2730</v>
      </c>
    </row>
    <row r="454" spans="1:22" x14ac:dyDescent="0.25">
      <c r="B454" s="70"/>
      <c r="C454" s="70">
        <v>2005</v>
      </c>
      <c r="D454" s="70"/>
      <c r="E454" s="59">
        <v>36033</v>
      </c>
      <c r="F454" s="59">
        <v>3119</v>
      </c>
      <c r="G454" s="59">
        <v>726</v>
      </c>
      <c r="H454" s="59">
        <v>17383</v>
      </c>
      <c r="I454" s="59">
        <v>291</v>
      </c>
      <c r="J454" s="59">
        <v>1231</v>
      </c>
      <c r="K454" s="59">
        <v>22789</v>
      </c>
      <c r="L454" s="59">
        <v>582</v>
      </c>
      <c r="M454" s="59">
        <v>880</v>
      </c>
      <c r="N454" s="59">
        <v>27439</v>
      </c>
      <c r="O454" s="59">
        <v>662</v>
      </c>
      <c r="P454" s="59">
        <v>1137</v>
      </c>
      <c r="Q454" s="59">
        <v>41494</v>
      </c>
      <c r="R454" s="59">
        <v>1059</v>
      </c>
      <c r="S454" s="59">
        <v>1145</v>
      </c>
      <c r="T454" s="59">
        <v>60934</v>
      </c>
      <c r="U454" s="59">
        <v>524</v>
      </c>
      <c r="V454" s="59">
        <v>2581</v>
      </c>
    </row>
    <row r="455" spans="1:22" x14ac:dyDescent="0.25">
      <c r="B455" s="70"/>
      <c r="C455" s="70">
        <v>2004</v>
      </c>
      <c r="D455" s="68"/>
      <c r="E455" s="59">
        <v>34748.160000000003</v>
      </c>
      <c r="F455" s="59">
        <v>2928.81</v>
      </c>
      <c r="G455" s="59">
        <v>1019.54</v>
      </c>
      <c r="H455" s="59">
        <v>18780.22</v>
      </c>
      <c r="I455" s="59">
        <v>262.28199999999998</v>
      </c>
      <c r="J455" s="59">
        <v>1326.76</v>
      </c>
      <c r="K455" s="59">
        <v>23802.06</v>
      </c>
      <c r="L455" s="59">
        <v>515.81899999999996</v>
      </c>
      <c r="M455" s="59">
        <v>1183.25</v>
      </c>
      <c r="N455" s="59">
        <v>25279.61</v>
      </c>
      <c r="O455" s="59">
        <v>684.35900000000004</v>
      </c>
      <c r="P455" s="59">
        <v>969.44</v>
      </c>
      <c r="Q455" s="59">
        <v>38488.14</v>
      </c>
      <c r="R455" s="59">
        <v>1040.07</v>
      </c>
      <c r="S455" s="59">
        <v>988.87900000000002</v>
      </c>
      <c r="T455" s="59">
        <v>63894.41</v>
      </c>
      <c r="U455" s="59">
        <v>426.27600000000001</v>
      </c>
      <c r="V455" s="59">
        <v>5818.46</v>
      </c>
    </row>
    <row r="456" spans="1:22" x14ac:dyDescent="0.25">
      <c r="B456" s="70"/>
      <c r="C456" s="70">
        <v>2003</v>
      </c>
      <c r="D456" s="68"/>
      <c r="E456" s="59">
        <v>34315</v>
      </c>
      <c r="F456" s="59">
        <v>2857</v>
      </c>
      <c r="G456" s="59">
        <v>963</v>
      </c>
      <c r="H456" s="59">
        <v>14614</v>
      </c>
      <c r="I456" s="59">
        <v>247</v>
      </c>
      <c r="J456" s="59">
        <v>758</v>
      </c>
      <c r="K456" s="59">
        <v>22876</v>
      </c>
      <c r="L456" s="59">
        <v>580</v>
      </c>
      <c r="M456" s="59">
        <v>1096</v>
      </c>
      <c r="N456" s="59">
        <v>22703</v>
      </c>
      <c r="O456" s="59">
        <v>682</v>
      </c>
      <c r="P456" s="59">
        <v>880</v>
      </c>
      <c r="Q456" s="59">
        <v>43655</v>
      </c>
      <c r="R456" s="59">
        <v>885</v>
      </c>
      <c r="S456" s="59">
        <v>2143</v>
      </c>
      <c r="T456" s="59">
        <v>58489</v>
      </c>
      <c r="U456" s="59">
        <v>461</v>
      </c>
      <c r="V456" s="59">
        <v>3283</v>
      </c>
    </row>
    <row r="457" spans="1:22" x14ac:dyDescent="0.25">
      <c r="B457" s="70"/>
      <c r="C457" s="70">
        <v>2002</v>
      </c>
      <c r="D457" s="68"/>
      <c r="E457" s="59">
        <v>31328</v>
      </c>
      <c r="F457" s="59">
        <v>2814</v>
      </c>
      <c r="G457" s="59">
        <v>704</v>
      </c>
      <c r="H457" s="59">
        <v>15595</v>
      </c>
      <c r="I457" s="59">
        <v>237</v>
      </c>
      <c r="J457" s="59">
        <v>873</v>
      </c>
      <c r="K457" s="59">
        <v>20094</v>
      </c>
      <c r="L457" s="59">
        <v>559</v>
      </c>
      <c r="M457" s="59">
        <v>831</v>
      </c>
      <c r="N457" s="59">
        <v>21912</v>
      </c>
      <c r="O457" s="59">
        <v>661</v>
      </c>
      <c r="P457" s="59">
        <v>871</v>
      </c>
      <c r="Q457" s="59">
        <v>37766</v>
      </c>
      <c r="R457" s="59">
        <v>939</v>
      </c>
      <c r="S457" s="59">
        <v>1232</v>
      </c>
      <c r="T457" s="59">
        <v>55851</v>
      </c>
      <c r="U457" s="59">
        <v>415</v>
      </c>
      <c r="V457" s="59">
        <v>2755</v>
      </c>
    </row>
    <row r="458" spans="1:22" x14ac:dyDescent="0.25">
      <c r="A458" s="68"/>
      <c r="B458" s="68"/>
      <c r="C458" s="68"/>
      <c r="D458" s="68"/>
    </row>
    <row r="459" spans="1:22" x14ac:dyDescent="0.25">
      <c r="A459" s="60" t="s">
        <v>131</v>
      </c>
      <c r="D459" s="68"/>
    </row>
    <row r="460" spans="1:22" x14ac:dyDescent="0.25">
      <c r="B460" s="60" t="s">
        <v>19</v>
      </c>
      <c r="D460" s="68"/>
    </row>
    <row r="461" spans="1:22" x14ac:dyDescent="0.25">
      <c r="C461" s="60">
        <v>2015</v>
      </c>
      <c r="E461" s="59">
        <v>37083</v>
      </c>
      <c r="F461" s="59">
        <v>26263</v>
      </c>
      <c r="G461" s="59">
        <v>405</v>
      </c>
      <c r="H461" s="59">
        <v>25697</v>
      </c>
      <c r="I461" s="59">
        <v>6630</v>
      </c>
      <c r="J461" s="59">
        <v>603</v>
      </c>
      <c r="K461" s="59">
        <v>31647</v>
      </c>
      <c r="L461" s="59">
        <v>8240</v>
      </c>
      <c r="M461" s="59">
        <v>559</v>
      </c>
      <c r="N461" s="59">
        <v>35780</v>
      </c>
      <c r="O461" s="59">
        <v>6887</v>
      </c>
      <c r="P461" s="59">
        <v>635</v>
      </c>
      <c r="Q461" s="59">
        <v>58152</v>
      </c>
      <c r="R461" s="59">
        <v>3096</v>
      </c>
      <c r="S461" s="59">
        <v>1693</v>
      </c>
      <c r="T461" s="59">
        <v>82499</v>
      </c>
      <c r="U461" s="59">
        <v>1409</v>
      </c>
      <c r="V461" s="59">
        <v>3321</v>
      </c>
    </row>
    <row r="462" spans="1:22" x14ac:dyDescent="0.25">
      <c r="B462" s="69"/>
      <c r="C462" s="70">
        <v>2014</v>
      </c>
      <c r="D462" s="70"/>
      <c r="E462" s="71">
        <v>33944</v>
      </c>
      <c r="F462" s="71">
        <v>25254</v>
      </c>
      <c r="G462" s="71">
        <v>325</v>
      </c>
      <c r="H462" s="71">
        <v>23747</v>
      </c>
      <c r="I462" s="71">
        <v>6819</v>
      </c>
      <c r="J462" s="71">
        <v>367</v>
      </c>
      <c r="K462" s="71">
        <v>30329</v>
      </c>
      <c r="L462" s="71">
        <v>7869</v>
      </c>
      <c r="M462" s="71">
        <v>500</v>
      </c>
      <c r="N462" s="71">
        <v>33822</v>
      </c>
      <c r="O462" s="71">
        <v>6541</v>
      </c>
      <c r="P462" s="71">
        <v>687</v>
      </c>
      <c r="Q462" s="71">
        <v>52143</v>
      </c>
      <c r="R462" s="71">
        <v>2852</v>
      </c>
      <c r="S462" s="71">
        <v>1153</v>
      </c>
      <c r="T462" s="71">
        <v>73952</v>
      </c>
      <c r="U462" s="71">
        <v>1171</v>
      </c>
      <c r="V462" s="71">
        <v>2628</v>
      </c>
    </row>
    <row r="463" spans="1:22" x14ac:dyDescent="0.25">
      <c r="B463" s="72"/>
      <c r="C463" s="60">
        <v>2013</v>
      </c>
      <c r="E463" s="59">
        <v>32368</v>
      </c>
      <c r="F463" s="59">
        <v>24393</v>
      </c>
      <c r="G463" s="59">
        <v>292</v>
      </c>
      <c r="H463" s="59">
        <v>22431</v>
      </c>
      <c r="I463" s="59">
        <v>6704</v>
      </c>
      <c r="J463" s="59">
        <v>261</v>
      </c>
      <c r="K463" s="59">
        <v>28415</v>
      </c>
      <c r="L463" s="59">
        <v>7313</v>
      </c>
      <c r="M463" s="59">
        <v>347</v>
      </c>
      <c r="N463" s="59">
        <v>32153</v>
      </c>
      <c r="O463" s="59">
        <v>6524</v>
      </c>
      <c r="P463" s="59">
        <v>496</v>
      </c>
      <c r="Q463" s="59">
        <v>50673</v>
      </c>
      <c r="R463" s="59">
        <v>2759</v>
      </c>
      <c r="S463" s="59">
        <v>1475</v>
      </c>
      <c r="T463" s="59">
        <v>74926</v>
      </c>
      <c r="U463" s="59">
        <v>1090</v>
      </c>
      <c r="V463" s="59">
        <v>2779</v>
      </c>
    </row>
    <row r="464" spans="1:22" x14ac:dyDescent="0.25">
      <c r="C464" s="60">
        <v>2012</v>
      </c>
      <c r="E464" s="59">
        <v>31596</v>
      </c>
      <c r="F464" s="59">
        <v>23811</v>
      </c>
      <c r="G464" s="59">
        <v>324</v>
      </c>
      <c r="H464" s="59">
        <v>21087</v>
      </c>
      <c r="I464" s="59">
        <v>6545</v>
      </c>
      <c r="J464" s="59">
        <v>290</v>
      </c>
      <c r="K464" s="59">
        <v>28097</v>
      </c>
      <c r="L464" s="59">
        <v>7462</v>
      </c>
      <c r="M464" s="59">
        <v>495</v>
      </c>
      <c r="N464" s="59">
        <v>30694</v>
      </c>
      <c r="O464" s="59">
        <v>6042</v>
      </c>
      <c r="P464" s="59">
        <v>509</v>
      </c>
      <c r="Q464" s="59">
        <v>50592</v>
      </c>
      <c r="R464" s="59">
        <v>2707</v>
      </c>
      <c r="S464" s="59">
        <v>1459</v>
      </c>
      <c r="T464" s="59">
        <v>77985</v>
      </c>
      <c r="U464" s="59">
        <v>1054</v>
      </c>
      <c r="V464" s="59">
        <v>3196</v>
      </c>
    </row>
    <row r="465" spans="2:22" x14ac:dyDescent="0.25">
      <c r="C465" s="60">
        <v>2011</v>
      </c>
      <c r="E465" s="59">
        <v>30739</v>
      </c>
      <c r="F465" s="59">
        <v>23027</v>
      </c>
      <c r="G465" s="59">
        <v>296</v>
      </c>
      <c r="H465" s="59">
        <v>20953</v>
      </c>
      <c r="I465" s="59">
        <v>6583</v>
      </c>
      <c r="J465" s="59">
        <v>291</v>
      </c>
      <c r="K465" s="59">
        <v>26681</v>
      </c>
      <c r="L465" s="59">
        <v>7176</v>
      </c>
      <c r="M465" s="59">
        <v>388</v>
      </c>
      <c r="N465" s="59">
        <v>31423</v>
      </c>
      <c r="O465" s="59">
        <v>5773</v>
      </c>
      <c r="P465" s="59">
        <v>476</v>
      </c>
      <c r="Q465" s="59">
        <v>47873</v>
      </c>
      <c r="R465" s="59">
        <v>2528</v>
      </c>
      <c r="S465" s="59">
        <v>1122</v>
      </c>
      <c r="T465" s="59">
        <v>78606</v>
      </c>
      <c r="U465" s="59">
        <v>966</v>
      </c>
      <c r="V465" s="59">
        <v>3881</v>
      </c>
    </row>
    <row r="466" spans="2:22" x14ac:dyDescent="0.25">
      <c r="C466" s="60">
        <v>2010</v>
      </c>
      <c r="E466" s="59">
        <v>29970.69</v>
      </c>
      <c r="F466" s="59">
        <v>22326.18</v>
      </c>
      <c r="G466" s="59">
        <v>252.73400000000001</v>
      </c>
      <c r="H466" s="59">
        <v>20625.18</v>
      </c>
      <c r="I466" s="59">
        <v>6468.81</v>
      </c>
      <c r="J466" s="59">
        <v>404.16199999999998</v>
      </c>
      <c r="K466" s="59">
        <v>26314.17</v>
      </c>
      <c r="L466" s="59">
        <v>6981.17</v>
      </c>
      <c r="M466" s="59">
        <v>323.05</v>
      </c>
      <c r="N466" s="59">
        <v>30825.86</v>
      </c>
      <c r="O466" s="59">
        <v>5551.26</v>
      </c>
      <c r="P466" s="59">
        <v>422.83100000000002</v>
      </c>
      <c r="Q466" s="59">
        <v>47753.09</v>
      </c>
      <c r="R466" s="59">
        <v>2390.14</v>
      </c>
      <c r="S466" s="59">
        <v>1118.01</v>
      </c>
      <c r="T466" s="59">
        <v>71403.460000000006</v>
      </c>
      <c r="U466" s="59">
        <v>934.79700000000003</v>
      </c>
      <c r="V466" s="59">
        <v>2264.21</v>
      </c>
    </row>
    <row r="467" spans="2:22" x14ac:dyDescent="0.25">
      <c r="C467" s="60">
        <v>2009</v>
      </c>
      <c r="E467" s="59">
        <v>29565</v>
      </c>
      <c r="F467" s="59">
        <v>21551</v>
      </c>
      <c r="G467" s="59">
        <v>320</v>
      </c>
      <c r="H467" s="59">
        <v>19816</v>
      </c>
      <c r="I467" s="59">
        <v>6667</v>
      </c>
      <c r="J467" s="59">
        <v>328</v>
      </c>
      <c r="K467" s="59">
        <v>25998</v>
      </c>
      <c r="L467" s="59">
        <v>6753</v>
      </c>
      <c r="M467" s="59">
        <v>402</v>
      </c>
      <c r="N467" s="59">
        <v>31004</v>
      </c>
      <c r="O467" s="59">
        <v>5036</v>
      </c>
      <c r="P467" s="59">
        <v>684</v>
      </c>
      <c r="Q467" s="59">
        <v>49017</v>
      </c>
      <c r="R467" s="59">
        <v>2256</v>
      </c>
      <c r="S467" s="59">
        <v>1415</v>
      </c>
      <c r="T467" s="59">
        <v>74675</v>
      </c>
      <c r="U467" s="59">
        <v>837</v>
      </c>
      <c r="V467" s="59">
        <v>3520</v>
      </c>
    </row>
    <row r="468" spans="2:22" x14ac:dyDescent="0.25">
      <c r="C468" s="60">
        <v>2008</v>
      </c>
      <c r="D468" s="68"/>
      <c r="E468" s="59">
        <v>30291</v>
      </c>
      <c r="F468" s="59">
        <v>21853</v>
      </c>
      <c r="G468" s="59">
        <v>331</v>
      </c>
      <c r="H468" s="59">
        <v>21310</v>
      </c>
      <c r="I468" s="59">
        <v>6972</v>
      </c>
      <c r="J468" s="59">
        <v>469</v>
      </c>
      <c r="K468" s="59">
        <v>27020</v>
      </c>
      <c r="L468" s="59">
        <v>6702</v>
      </c>
      <c r="M468" s="59">
        <v>332</v>
      </c>
      <c r="N468" s="59">
        <v>31644</v>
      </c>
      <c r="O468" s="59">
        <v>5149</v>
      </c>
      <c r="P468" s="59">
        <v>622</v>
      </c>
      <c r="Q468" s="59">
        <v>48081</v>
      </c>
      <c r="R468" s="59">
        <v>2225</v>
      </c>
      <c r="S468" s="59">
        <v>1605</v>
      </c>
      <c r="T468" s="59">
        <v>77630</v>
      </c>
      <c r="U468" s="59">
        <v>802</v>
      </c>
      <c r="V468" s="59">
        <v>3815</v>
      </c>
    </row>
    <row r="469" spans="2:22" x14ac:dyDescent="0.25">
      <c r="B469" s="70"/>
      <c r="C469" s="70">
        <v>2007</v>
      </c>
      <c r="D469" s="70"/>
      <c r="E469" s="59">
        <v>29910</v>
      </c>
      <c r="F469" s="59">
        <v>21561</v>
      </c>
      <c r="G469" s="59">
        <v>292</v>
      </c>
      <c r="H469" s="59">
        <v>21303</v>
      </c>
      <c r="I469" s="59">
        <v>6888</v>
      </c>
      <c r="J469" s="59">
        <v>401</v>
      </c>
      <c r="K469" s="59">
        <v>27604</v>
      </c>
      <c r="L469" s="59">
        <v>6682</v>
      </c>
      <c r="M469" s="59">
        <v>492</v>
      </c>
      <c r="N469" s="59">
        <v>31040</v>
      </c>
      <c r="O469" s="59">
        <v>5000</v>
      </c>
      <c r="P469" s="59">
        <v>496</v>
      </c>
      <c r="Q469" s="59">
        <v>44696</v>
      </c>
      <c r="R469" s="59">
        <v>2114</v>
      </c>
      <c r="S469" s="59">
        <v>916</v>
      </c>
      <c r="T469" s="59">
        <v>73111</v>
      </c>
      <c r="U469" s="59">
        <v>874</v>
      </c>
      <c r="V469" s="59">
        <v>3168</v>
      </c>
    </row>
    <row r="470" spans="2:22" x14ac:dyDescent="0.25">
      <c r="B470" s="70"/>
      <c r="C470" s="70">
        <v>2006</v>
      </c>
      <c r="D470" s="70"/>
      <c r="E470" s="59">
        <v>29155</v>
      </c>
      <c r="F470" s="59">
        <v>21209</v>
      </c>
      <c r="G470" s="59">
        <v>331</v>
      </c>
      <c r="H470" s="59">
        <v>20581</v>
      </c>
      <c r="I470" s="59">
        <v>7134</v>
      </c>
      <c r="J470" s="59">
        <v>401</v>
      </c>
      <c r="K470" s="59">
        <v>27508</v>
      </c>
      <c r="L470" s="59">
        <v>6495</v>
      </c>
      <c r="M470" s="59">
        <v>667</v>
      </c>
      <c r="N470" s="59">
        <v>31380</v>
      </c>
      <c r="O470" s="59">
        <v>4863</v>
      </c>
      <c r="P470" s="59">
        <v>633</v>
      </c>
      <c r="Q470" s="59">
        <v>45371</v>
      </c>
      <c r="R470" s="59">
        <v>2038</v>
      </c>
      <c r="S470" s="59">
        <v>1026</v>
      </c>
      <c r="T470" s="59">
        <v>70432</v>
      </c>
      <c r="U470" s="59">
        <v>678</v>
      </c>
      <c r="V470" s="59">
        <v>3385</v>
      </c>
    </row>
    <row r="471" spans="2:22" x14ac:dyDescent="0.25">
      <c r="B471" s="70"/>
      <c r="C471" s="70">
        <v>2005</v>
      </c>
      <c r="D471" s="70"/>
      <c r="E471" s="59">
        <v>27760</v>
      </c>
      <c r="F471" s="59">
        <v>20025</v>
      </c>
      <c r="G471" s="59">
        <v>269</v>
      </c>
      <c r="H471" s="59">
        <v>19294</v>
      </c>
      <c r="I471" s="59">
        <v>6995</v>
      </c>
      <c r="J471" s="59">
        <v>228</v>
      </c>
      <c r="K471" s="59">
        <v>25659</v>
      </c>
      <c r="L471" s="59">
        <v>6080</v>
      </c>
      <c r="M471" s="59">
        <v>420</v>
      </c>
      <c r="N471" s="59">
        <v>29836</v>
      </c>
      <c r="O471" s="59">
        <v>4467</v>
      </c>
      <c r="P471" s="59">
        <v>485</v>
      </c>
      <c r="Q471" s="59">
        <v>45933</v>
      </c>
      <c r="R471" s="59">
        <v>1775</v>
      </c>
      <c r="S471" s="59">
        <v>1185</v>
      </c>
      <c r="T471" s="59">
        <v>70916</v>
      </c>
      <c r="U471" s="59">
        <v>705</v>
      </c>
      <c r="V471" s="59">
        <v>3870</v>
      </c>
    </row>
    <row r="472" spans="2:22" x14ac:dyDescent="0.25">
      <c r="B472" s="68"/>
      <c r="C472" s="68">
        <v>2004</v>
      </c>
      <c r="D472" s="68"/>
      <c r="E472" s="59">
        <v>27263.18</v>
      </c>
      <c r="F472" s="59">
        <v>19343.46</v>
      </c>
      <c r="G472" s="59">
        <v>270.11599999999999</v>
      </c>
      <c r="H472" s="59">
        <v>19025.09</v>
      </c>
      <c r="I472" s="59">
        <v>6935.44</v>
      </c>
      <c r="J472" s="59">
        <v>245.12899999999999</v>
      </c>
      <c r="K472" s="59">
        <v>25822.93</v>
      </c>
      <c r="L472" s="59">
        <v>5740.52</v>
      </c>
      <c r="M472" s="59">
        <v>490.13200000000001</v>
      </c>
      <c r="N472" s="59">
        <v>29260.080000000002</v>
      </c>
      <c r="O472" s="59">
        <v>4369.01</v>
      </c>
      <c r="P472" s="59">
        <v>450.84100000000001</v>
      </c>
      <c r="Q472" s="59">
        <v>45165.54</v>
      </c>
      <c r="R472" s="59">
        <v>1669.05</v>
      </c>
      <c r="S472" s="59">
        <v>1408.44</v>
      </c>
      <c r="T472" s="59">
        <v>69838.62</v>
      </c>
      <c r="U472" s="59">
        <v>629.43100000000004</v>
      </c>
      <c r="V472" s="59">
        <v>3581.44</v>
      </c>
    </row>
    <row r="473" spans="2:22" x14ac:dyDescent="0.25">
      <c r="B473" s="68"/>
      <c r="C473" s="68">
        <v>2003</v>
      </c>
      <c r="D473" s="68"/>
      <c r="E473" s="59">
        <v>25810</v>
      </c>
      <c r="F473" s="59">
        <v>18786</v>
      </c>
      <c r="G473" s="59">
        <v>287</v>
      </c>
      <c r="H473" s="59">
        <v>18349</v>
      </c>
      <c r="I473" s="59">
        <v>6767</v>
      </c>
      <c r="J473" s="59">
        <v>260</v>
      </c>
      <c r="K473" s="59">
        <v>23472</v>
      </c>
      <c r="L473" s="59">
        <v>5517</v>
      </c>
      <c r="M473" s="59">
        <v>336</v>
      </c>
      <c r="N473" s="59">
        <v>28494</v>
      </c>
      <c r="O473" s="59">
        <v>4235</v>
      </c>
      <c r="P473" s="59">
        <v>716</v>
      </c>
      <c r="Q473" s="59">
        <v>43676</v>
      </c>
      <c r="R473" s="59">
        <v>1663</v>
      </c>
      <c r="S473" s="59">
        <v>1632</v>
      </c>
      <c r="T473" s="59">
        <v>62794</v>
      </c>
      <c r="U473" s="59">
        <v>603</v>
      </c>
      <c r="V473" s="59">
        <v>3093</v>
      </c>
    </row>
    <row r="474" spans="2:22" x14ac:dyDescent="0.25">
      <c r="B474" s="68"/>
      <c r="C474" s="68">
        <v>2002</v>
      </c>
      <c r="D474" s="68"/>
      <c r="E474" s="59">
        <v>25824</v>
      </c>
      <c r="F474" s="59">
        <v>18409</v>
      </c>
      <c r="G474" s="59">
        <v>352</v>
      </c>
      <c r="H474" s="59">
        <v>18981</v>
      </c>
      <c r="I474" s="59">
        <v>6748</v>
      </c>
      <c r="J474" s="59">
        <v>500</v>
      </c>
      <c r="K474" s="59">
        <v>24163</v>
      </c>
      <c r="L474" s="59">
        <v>5499</v>
      </c>
      <c r="M474" s="59">
        <v>481</v>
      </c>
      <c r="N474" s="59">
        <v>27757</v>
      </c>
      <c r="O474" s="59">
        <v>4024</v>
      </c>
      <c r="P474" s="59">
        <v>676</v>
      </c>
      <c r="Q474" s="59">
        <v>40949</v>
      </c>
      <c r="R474" s="59">
        <v>1568</v>
      </c>
      <c r="S474" s="59">
        <v>1640</v>
      </c>
      <c r="T474" s="59">
        <v>67679</v>
      </c>
      <c r="U474" s="59">
        <v>569</v>
      </c>
      <c r="V474" s="59">
        <v>4744</v>
      </c>
    </row>
    <row r="475" spans="2:22" x14ac:dyDescent="0.25">
      <c r="B475" s="68"/>
      <c r="C475" s="68">
        <v>2001</v>
      </c>
      <c r="D475" s="68"/>
      <c r="E475" s="59">
        <v>24786</v>
      </c>
      <c r="F475" s="59">
        <v>17575</v>
      </c>
      <c r="G475" s="59">
        <v>327</v>
      </c>
      <c r="H475" s="59">
        <v>18334</v>
      </c>
      <c r="I475" s="59">
        <v>6533</v>
      </c>
      <c r="J475" s="59">
        <v>495</v>
      </c>
      <c r="K475" s="59">
        <v>22866</v>
      </c>
      <c r="L475" s="59">
        <v>5265</v>
      </c>
      <c r="M475" s="59">
        <v>443</v>
      </c>
      <c r="N475" s="59">
        <v>27523</v>
      </c>
      <c r="O475" s="59">
        <v>3842</v>
      </c>
      <c r="P475" s="59">
        <v>600</v>
      </c>
      <c r="Q475" s="59">
        <v>40586</v>
      </c>
      <c r="R475" s="59">
        <v>1416</v>
      </c>
      <c r="S475" s="59">
        <v>1570</v>
      </c>
      <c r="T475" s="59">
        <v>62194</v>
      </c>
      <c r="U475" s="59">
        <v>517</v>
      </c>
      <c r="V475" s="59">
        <v>4311</v>
      </c>
    </row>
    <row r="476" spans="2:22" x14ac:dyDescent="0.25">
      <c r="B476" s="68"/>
      <c r="C476" s="68">
        <v>2000</v>
      </c>
      <c r="D476" s="68"/>
      <c r="E476" s="59">
        <v>23855</v>
      </c>
      <c r="F476" s="59">
        <v>17161</v>
      </c>
      <c r="G476" s="59">
        <v>348</v>
      </c>
      <c r="H476" s="59">
        <v>17156</v>
      </c>
      <c r="I476" s="59">
        <v>6428</v>
      </c>
      <c r="J476" s="59">
        <v>441</v>
      </c>
      <c r="K476" s="59">
        <v>22009</v>
      </c>
      <c r="L476" s="59">
        <v>5145</v>
      </c>
      <c r="M476" s="59">
        <v>340</v>
      </c>
      <c r="N476" s="59">
        <v>25276</v>
      </c>
      <c r="O476" s="59">
        <v>3737</v>
      </c>
      <c r="P476" s="59">
        <v>459</v>
      </c>
      <c r="Q476" s="59">
        <v>44661</v>
      </c>
      <c r="R476" s="59">
        <v>1395</v>
      </c>
      <c r="S476" s="59">
        <v>2676</v>
      </c>
      <c r="T476" s="59">
        <v>63908</v>
      </c>
      <c r="U476" s="59">
        <v>455</v>
      </c>
      <c r="V476" s="59">
        <v>5138</v>
      </c>
    </row>
    <row r="477" spans="2:22" x14ac:dyDescent="0.25">
      <c r="B477" s="68"/>
      <c r="C477" s="68">
        <v>1999</v>
      </c>
      <c r="D477" s="68"/>
      <c r="E477" s="59">
        <v>21808.73</v>
      </c>
      <c r="F477" s="59">
        <v>16274.8</v>
      </c>
      <c r="G477" s="59">
        <v>302.67500000000001</v>
      </c>
      <c r="H477" s="59">
        <v>15991.3</v>
      </c>
      <c r="I477" s="59">
        <v>6020.69</v>
      </c>
      <c r="J477" s="59">
        <v>474.73899999999998</v>
      </c>
      <c r="K477" s="59">
        <v>20442.759999999998</v>
      </c>
      <c r="L477" s="59">
        <v>4907.13</v>
      </c>
      <c r="M477" s="59">
        <v>317.80799999999999</v>
      </c>
      <c r="N477" s="59">
        <v>24207.14</v>
      </c>
      <c r="O477" s="59">
        <v>3661.77</v>
      </c>
      <c r="P477" s="59">
        <v>544.37900000000002</v>
      </c>
      <c r="Q477" s="59">
        <v>35704.050000000003</v>
      </c>
      <c r="R477" s="59">
        <v>1193.8699999999999</v>
      </c>
      <c r="S477" s="59">
        <v>1559.9</v>
      </c>
      <c r="T477" s="59">
        <v>55097.42</v>
      </c>
      <c r="U477" s="59">
        <v>491.34399999999999</v>
      </c>
      <c r="V477" s="59">
        <v>4266.42</v>
      </c>
    </row>
    <row r="478" spans="2:22" x14ac:dyDescent="0.25">
      <c r="B478" s="68"/>
      <c r="C478" s="68">
        <v>1998</v>
      </c>
      <c r="D478" s="68"/>
      <c r="E478" s="59">
        <v>22117</v>
      </c>
      <c r="F478" s="59">
        <v>14372</v>
      </c>
      <c r="G478" s="74">
        <v>508</v>
      </c>
      <c r="H478" s="59">
        <v>15832</v>
      </c>
      <c r="I478" s="59">
        <v>5281</v>
      </c>
      <c r="J478" s="74">
        <v>752</v>
      </c>
      <c r="K478" s="59">
        <v>20978</v>
      </c>
      <c r="L478" s="59">
        <v>4219</v>
      </c>
      <c r="M478" s="74">
        <v>759</v>
      </c>
      <c r="N478" s="59">
        <v>23091</v>
      </c>
      <c r="O478" s="59">
        <v>3289</v>
      </c>
      <c r="P478" s="74">
        <v>925</v>
      </c>
      <c r="Q478" s="59">
        <v>35014</v>
      </c>
      <c r="R478" s="59">
        <v>1156</v>
      </c>
      <c r="S478" s="59">
        <v>1650</v>
      </c>
      <c r="T478" s="59">
        <v>62583</v>
      </c>
      <c r="U478" s="74">
        <v>425</v>
      </c>
      <c r="V478" s="59">
        <v>7812</v>
      </c>
    </row>
    <row r="479" spans="2:22" x14ac:dyDescent="0.25">
      <c r="B479" s="68"/>
      <c r="C479" s="68">
        <v>1997</v>
      </c>
      <c r="D479" s="68"/>
      <c r="E479" s="59">
        <v>20766</v>
      </c>
      <c r="F479" s="59">
        <v>13972</v>
      </c>
      <c r="G479" s="74">
        <v>421</v>
      </c>
      <c r="H479" s="59">
        <v>15069</v>
      </c>
      <c r="I479" s="59">
        <v>5238</v>
      </c>
      <c r="J479" s="74">
        <v>600</v>
      </c>
      <c r="K479" s="59">
        <v>19558</v>
      </c>
      <c r="L479" s="59">
        <v>4082</v>
      </c>
      <c r="M479" s="74">
        <v>605</v>
      </c>
      <c r="N479" s="59">
        <v>22001</v>
      </c>
      <c r="O479" s="59">
        <v>3075</v>
      </c>
      <c r="P479" s="74">
        <v>546</v>
      </c>
      <c r="Q479" s="59">
        <v>33465</v>
      </c>
      <c r="R479" s="59">
        <v>1140</v>
      </c>
      <c r="S479" s="59">
        <v>1685</v>
      </c>
      <c r="T479" s="59">
        <v>58571</v>
      </c>
      <c r="U479" s="74">
        <v>437</v>
      </c>
      <c r="V479" s="59">
        <v>6897</v>
      </c>
    </row>
    <row r="480" spans="2:22" x14ac:dyDescent="0.25">
      <c r="B480" s="68"/>
      <c r="C480" s="68">
        <v>1996</v>
      </c>
      <c r="D480" s="68"/>
      <c r="E480" s="59">
        <v>19439</v>
      </c>
      <c r="F480" s="59">
        <v>13365</v>
      </c>
      <c r="G480" s="59">
        <v>458</v>
      </c>
      <c r="H480" s="59">
        <v>13287</v>
      </c>
      <c r="I480" s="59">
        <v>5062</v>
      </c>
      <c r="J480" s="59">
        <v>263</v>
      </c>
      <c r="K480" s="59">
        <v>18528</v>
      </c>
      <c r="L480" s="59">
        <v>3783</v>
      </c>
      <c r="M480" s="59">
        <v>444</v>
      </c>
      <c r="N480" s="59">
        <v>22209</v>
      </c>
      <c r="O480" s="59">
        <v>3096</v>
      </c>
      <c r="P480" s="59">
        <v>1185</v>
      </c>
      <c r="Q480" s="59">
        <v>32955</v>
      </c>
      <c r="R480" s="59">
        <v>1027</v>
      </c>
      <c r="S480" s="59">
        <v>2746</v>
      </c>
      <c r="T480" s="59">
        <v>49873</v>
      </c>
      <c r="U480" s="59">
        <v>398</v>
      </c>
      <c r="V480" s="59">
        <v>7497</v>
      </c>
    </row>
    <row r="481" spans="2:22" x14ac:dyDescent="0.25">
      <c r="B481" s="68"/>
      <c r="C481" s="68">
        <v>1995</v>
      </c>
      <c r="D481" s="68"/>
      <c r="E481" s="59">
        <v>18262</v>
      </c>
      <c r="F481" s="59">
        <v>12434</v>
      </c>
      <c r="G481" s="59">
        <v>428</v>
      </c>
      <c r="H481" s="59">
        <v>13068</v>
      </c>
      <c r="I481" s="59">
        <v>4784</v>
      </c>
      <c r="J481" s="59">
        <v>305</v>
      </c>
      <c r="K481" s="59">
        <v>18333</v>
      </c>
      <c r="L481" s="59">
        <v>3594</v>
      </c>
      <c r="M481" s="59">
        <v>1070</v>
      </c>
      <c r="N481" s="59">
        <v>19923</v>
      </c>
      <c r="O481" s="59">
        <v>2856</v>
      </c>
      <c r="P481" s="59">
        <v>904</v>
      </c>
      <c r="Q481" s="59">
        <v>30602</v>
      </c>
      <c r="R481" s="59">
        <v>866</v>
      </c>
      <c r="S481" s="59">
        <v>1678</v>
      </c>
      <c r="T481" s="59">
        <v>45612</v>
      </c>
      <c r="U481" s="59">
        <v>334</v>
      </c>
      <c r="V481" s="59">
        <v>3004</v>
      </c>
    </row>
    <row r="482" spans="2:22" x14ac:dyDescent="0.25">
      <c r="B482" s="68"/>
      <c r="C482" s="68">
        <v>1994</v>
      </c>
      <c r="D482" s="68"/>
      <c r="E482" s="59">
        <v>18568</v>
      </c>
      <c r="F482" s="59">
        <v>12035</v>
      </c>
      <c r="G482" s="59">
        <v>478</v>
      </c>
      <c r="H482" s="59">
        <v>13733</v>
      </c>
      <c r="I482" s="59">
        <v>4686</v>
      </c>
      <c r="J482" s="59">
        <v>944</v>
      </c>
      <c r="K482" s="59">
        <v>17323</v>
      </c>
      <c r="L482" s="59">
        <v>3444</v>
      </c>
      <c r="M482" s="59">
        <v>401</v>
      </c>
      <c r="N482" s="59">
        <v>21041</v>
      </c>
      <c r="O482" s="59">
        <v>2723</v>
      </c>
      <c r="P482" s="59">
        <v>693</v>
      </c>
      <c r="Q482" s="59">
        <v>29165</v>
      </c>
      <c r="R482" s="59">
        <v>844</v>
      </c>
      <c r="S482" s="59">
        <v>1337</v>
      </c>
      <c r="T482" s="59">
        <v>51898</v>
      </c>
      <c r="U482" s="59">
        <v>337</v>
      </c>
      <c r="V482" s="59">
        <v>6534</v>
      </c>
    </row>
    <row r="483" spans="2:22" x14ac:dyDescent="0.25">
      <c r="B483" s="68"/>
      <c r="C483" s="68">
        <v>1993</v>
      </c>
      <c r="D483" s="68"/>
      <c r="E483" s="59">
        <v>17102</v>
      </c>
      <c r="F483" s="59">
        <v>11644</v>
      </c>
      <c r="G483" s="59">
        <v>344</v>
      </c>
      <c r="H483" s="59">
        <v>11852</v>
      </c>
      <c r="I483" s="59">
        <v>4425</v>
      </c>
      <c r="J483" s="59">
        <v>263</v>
      </c>
      <c r="K483" s="59">
        <v>16591</v>
      </c>
      <c r="L483" s="59">
        <v>3367</v>
      </c>
      <c r="M483" s="59">
        <v>419</v>
      </c>
      <c r="N483" s="59">
        <v>19043</v>
      </c>
      <c r="O483" s="59">
        <v>2728</v>
      </c>
      <c r="P483" s="59">
        <v>548</v>
      </c>
      <c r="Q483" s="59">
        <v>30359</v>
      </c>
      <c r="R483" s="59">
        <v>799</v>
      </c>
      <c r="S483" s="59">
        <v>3355</v>
      </c>
      <c r="T483" s="59">
        <v>45034</v>
      </c>
      <c r="U483" s="59">
        <v>325</v>
      </c>
      <c r="V483" s="59">
        <v>4169</v>
      </c>
    </row>
    <row r="484" spans="2:22" x14ac:dyDescent="0.25">
      <c r="B484" s="68"/>
      <c r="C484" s="68">
        <v>1992</v>
      </c>
      <c r="D484" s="68"/>
      <c r="E484" s="59">
        <v>16501.150000000001</v>
      </c>
      <c r="F484" s="59">
        <v>11350.07</v>
      </c>
      <c r="G484" s="59">
        <v>266.44099999999997</v>
      </c>
      <c r="H484" s="59">
        <v>11674.06</v>
      </c>
      <c r="I484" s="59">
        <v>4426.41</v>
      </c>
      <c r="J484" s="59">
        <v>289.38200000000001</v>
      </c>
      <c r="K484" s="59">
        <v>16437.830000000002</v>
      </c>
      <c r="L484" s="59">
        <v>3348.71</v>
      </c>
      <c r="M484" s="59">
        <v>446.10300000000001</v>
      </c>
      <c r="N484" s="59">
        <v>18768.59</v>
      </c>
      <c r="O484" s="59">
        <v>2514.89</v>
      </c>
      <c r="P484" s="59">
        <v>553.05499999999995</v>
      </c>
      <c r="Q484" s="59">
        <v>27943.57</v>
      </c>
      <c r="R484" s="59">
        <v>767.29499999999996</v>
      </c>
      <c r="S484" s="59">
        <v>1365.15</v>
      </c>
      <c r="T484" s="59">
        <v>40740.86</v>
      </c>
      <c r="U484" s="59">
        <v>292.76799999999997</v>
      </c>
      <c r="V484" s="59">
        <v>3318.21</v>
      </c>
    </row>
    <row r="485" spans="2:22" x14ac:dyDescent="0.25">
      <c r="B485" s="68"/>
      <c r="C485" s="68">
        <v>1991</v>
      </c>
      <c r="D485" s="68"/>
      <c r="E485" s="59">
        <v>16300.31</v>
      </c>
      <c r="F485" s="59">
        <v>10006.030000000001</v>
      </c>
      <c r="G485" s="59">
        <v>269.791</v>
      </c>
      <c r="H485" s="59">
        <v>11334.92</v>
      </c>
      <c r="I485" s="59">
        <v>3906.02</v>
      </c>
      <c r="J485" s="59">
        <v>262.31700000000001</v>
      </c>
      <c r="K485" s="59">
        <v>16142.41</v>
      </c>
      <c r="L485" s="59">
        <v>3044.55</v>
      </c>
      <c r="M485" s="59">
        <v>391.02</v>
      </c>
      <c r="N485" s="59">
        <v>19074.830000000002</v>
      </c>
      <c r="O485" s="59">
        <v>2079.8200000000002</v>
      </c>
      <c r="P485" s="59">
        <v>580.06200000000001</v>
      </c>
      <c r="Q485" s="59">
        <v>26622.98</v>
      </c>
      <c r="R485" s="59">
        <v>665.01800000000003</v>
      </c>
      <c r="S485" s="59">
        <v>1422.19</v>
      </c>
      <c r="T485" s="59">
        <v>39609.49</v>
      </c>
      <c r="U485" s="59">
        <v>310.62400000000002</v>
      </c>
      <c r="V485" s="59">
        <v>3663.6</v>
      </c>
    </row>
    <row r="486" spans="2:22" x14ac:dyDescent="0.25">
      <c r="B486" s="68"/>
      <c r="C486" s="68">
        <v>1990</v>
      </c>
      <c r="D486" s="68"/>
      <c r="E486" s="59">
        <v>15943</v>
      </c>
      <c r="F486" s="59">
        <v>9729</v>
      </c>
      <c r="G486" s="59">
        <v>222</v>
      </c>
      <c r="H486" s="59">
        <v>10368</v>
      </c>
      <c r="I486" s="59">
        <v>3929</v>
      </c>
      <c r="J486" s="59">
        <v>210</v>
      </c>
      <c r="K486" s="59">
        <v>15417</v>
      </c>
      <c r="L486" s="59">
        <v>3282</v>
      </c>
      <c r="M486" s="59">
        <v>297</v>
      </c>
      <c r="N486" s="59">
        <v>19206</v>
      </c>
      <c r="O486" s="59">
        <v>1534</v>
      </c>
      <c r="P486" s="59">
        <v>540</v>
      </c>
      <c r="Q486" s="59">
        <v>25703</v>
      </c>
      <c r="R486" s="59">
        <v>601</v>
      </c>
      <c r="S486" s="59">
        <v>1208</v>
      </c>
      <c r="T486" s="59">
        <v>38075</v>
      </c>
      <c r="U486" s="59">
        <v>382</v>
      </c>
      <c r="V486" s="59">
        <v>2477</v>
      </c>
    </row>
    <row r="487" spans="2:22" x14ac:dyDescent="0.25">
      <c r="B487" s="68"/>
      <c r="C487" s="68">
        <v>1989</v>
      </c>
      <c r="D487" s="68"/>
      <c r="E487" s="59">
        <v>15714</v>
      </c>
      <c r="F487" s="59">
        <v>9570</v>
      </c>
      <c r="G487" s="59">
        <v>234</v>
      </c>
      <c r="H487" s="59">
        <v>11500</v>
      </c>
      <c r="I487" s="59">
        <v>3985</v>
      </c>
      <c r="J487" s="59">
        <v>222</v>
      </c>
      <c r="K487" s="59">
        <v>14901</v>
      </c>
      <c r="L487" s="59">
        <v>3188</v>
      </c>
      <c r="M487" s="59">
        <v>296</v>
      </c>
      <c r="N487" s="59">
        <v>18707</v>
      </c>
      <c r="O487" s="59">
        <v>1513</v>
      </c>
      <c r="P487" s="59">
        <v>608</v>
      </c>
      <c r="Q487" s="59">
        <v>28157</v>
      </c>
      <c r="R487" s="59">
        <v>535</v>
      </c>
      <c r="S487" s="59">
        <v>1519</v>
      </c>
      <c r="T487" s="59">
        <v>39273</v>
      </c>
      <c r="U487" s="59">
        <v>349</v>
      </c>
      <c r="V487" s="59">
        <v>2861</v>
      </c>
    </row>
    <row r="488" spans="2:22" x14ac:dyDescent="0.25">
      <c r="B488" s="68"/>
      <c r="C488" s="68">
        <v>1988</v>
      </c>
      <c r="D488" s="68"/>
      <c r="E488" s="59">
        <v>15007</v>
      </c>
      <c r="F488" s="59">
        <v>9226</v>
      </c>
      <c r="G488" s="59">
        <v>245</v>
      </c>
      <c r="H488" s="59">
        <v>11045</v>
      </c>
      <c r="I488" s="59">
        <v>3824</v>
      </c>
      <c r="J488" s="59">
        <v>240</v>
      </c>
      <c r="K488" s="59">
        <v>14667</v>
      </c>
      <c r="L488" s="59">
        <v>2953</v>
      </c>
      <c r="M488" s="59">
        <v>315</v>
      </c>
      <c r="N488" s="59">
        <v>18101</v>
      </c>
      <c r="O488" s="59">
        <v>1511</v>
      </c>
      <c r="P488" s="59">
        <v>716</v>
      </c>
      <c r="Q488" s="59">
        <v>23745</v>
      </c>
      <c r="R488" s="59">
        <v>596</v>
      </c>
      <c r="S488" s="59">
        <v>1134</v>
      </c>
      <c r="T488" s="59">
        <v>33843</v>
      </c>
      <c r="U488" s="59">
        <v>340</v>
      </c>
      <c r="V488" s="59">
        <v>3064</v>
      </c>
    </row>
    <row r="489" spans="2:22" x14ac:dyDescent="0.25">
      <c r="B489" s="68"/>
      <c r="C489" s="68">
        <v>1987</v>
      </c>
      <c r="D489" s="68"/>
      <c r="E489" s="59">
        <v>14695</v>
      </c>
      <c r="F489" s="59">
        <v>8817</v>
      </c>
      <c r="G489" s="59">
        <v>250</v>
      </c>
      <c r="H489" s="59">
        <v>10961</v>
      </c>
      <c r="I489" s="59">
        <v>3457</v>
      </c>
      <c r="J489" s="59">
        <v>272</v>
      </c>
      <c r="K489" s="59">
        <v>13958</v>
      </c>
      <c r="L489" s="59">
        <v>2982</v>
      </c>
      <c r="M489" s="59">
        <v>342</v>
      </c>
      <c r="N489" s="59">
        <v>16899</v>
      </c>
      <c r="O489" s="59">
        <v>1400</v>
      </c>
      <c r="P489" s="59">
        <v>524</v>
      </c>
      <c r="Q489" s="59">
        <v>23105</v>
      </c>
      <c r="R489" s="59">
        <v>644</v>
      </c>
      <c r="S489" s="59">
        <v>1139</v>
      </c>
      <c r="T489" s="59">
        <v>34413</v>
      </c>
      <c r="U489" s="59">
        <v>335</v>
      </c>
      <c r="V489" s="59">
        <v>3055</v>
      </c>
    </row>
    <row r="490" spans="2:22" x14ac:dyDescent="0.25">
      <c r="B490" s="68"/>
      <c r="C490" s="68">
        <v>1986</v>
      </c>
      <c r="D490" s="68"/>
      <c r="E490" s="59">
        <v>13558</v>
      </c>
      <c r="F490" s="59">
        <v>8393</v>
      </c>
      <c r="G490" s="59">
        <v>205</v>
      </c>
      <c r="H490" s="59">
        <v>9896</v>
      </c>
      <c r="I490" s="59">
        <v>3379</v>
      </c>
      <c r="J490" s="59">
        <v>237</v>
      </c>
      <c r="K490" s="59">
        <v>13389</v>
      </c>
      <c r="L490" s="59">
        <v>2835</v>
      </c>
      <c r="M490" s="59">
        <v>300</v>
      </c>
      <c r="N490" s="59">
        <v>16523</v>
      </c>
      <c r="O490" s="59">
        <v>1411</v>
      </c>
      <c r="P490" s="59">
        <v>584</v>
      </c>
      <c r="Q490" s="59">
        <v>22707</v>
      </c>
      <c r="R490" s="59">
        <v>471</v>
      </c>
      <c r="S490" s="59">
        <v>1248</v>
      </c>
      <c r="T490" s="59">
        <v>28316</v>
      </c>
      <c r="U490" s="59">
        <v>295</v>
      </c>
      <c r="V490" s="59">
        <v>1822</v>
      </c>
    </row>
    <row r="491" spans="2:22" x14ac:dyDescent="0.25">
      <c r="B491" s="68"/>
      <c r="C491" s="68">
        <v>1985</v>
      </c>
      <c r="D491" s="68"/>
      <c r="E491" s="59">
        <v>13120</v>
      </c>
      <c r="F491" s="59">
        <v>7840</v>
      </c>
      <c r="G491" s="59">
        <v>195</v>
      </c>
      <c r="H491" s="59">
        <v>9956</v>
      </c>
      <c r="I491" s="59">
        <v>3223</v>
      </c>
      <c r="J491" s="59">
        <v>257</v>
      </c>
      <c r="K491" s="59">
        <v>13044</v>
      </c>
      <c r="L491" s="59">
        <v>2661</v>
      </c>
      <c r="M491" s="59">
        <v>297</v>
      </c>
      <c r="N491" s="59">
        <v>15318</v>
      </c>
      <c r="O491" s="59">
        <v>1226</v>
      </c>
      <c r="P491" s="59">
        <v>513</v>
      </c>
      <c r="Q491" s="59">
        <v>20878</v>
      </c>
      <c r="R491" s="59">
        <v>458</v>
      </c>
      <c r="S491" s="59">
        <v>1104</v>
      </c>
      <c r="T491" s="59">
        <v>28357</v>
      </c>
      <c r="U491" s="59">
        <v>273</v>
      </c>
      <c r="V491" s="59">
        <v>1843</v>
      </c>
    </row>
    <row r="492" spans="2:22" x14ac:dyDescent="0.25">
      <c r="B492" s="68"/>
      <c r="C492" s="68">
        <v>1984</v>
      </c>
      <c r="D492" s="68"/>
      <c r="E492" s="59">
        <v>12583</v>
      </c>
      <c r="F492" s="59">
        <v>7349</v>
      </c>
      <c r="G492" s="59">
        <v>228</v>
      </c>
      <c r="H492" s="59">
        <v>9671</v>
      </c>
      <c r="I492" s="59">
        <v>3129</v>
      </c>
      <c r="J492" s="59">
        <v>293</v>
      </c>
      <c r="K492" s="59">
        <v>12858</v>
      </c>
      <c r="L492" s="59">
        <v>2457</v>
      </c>
      <c r="M492" s="59">
        <v>343</v>
      </c>
      <c r="N492" s="59">
        <v>14359</v>
      </c>
      <c r="O492" s="59">
        <v>1116</v>
      </c>
      <c r="P492" s="59">
        <v>622</v>
      </c>
      <c r="Q492" s="59">
        <v>19924</v>
      </c>
      <c r="R492" s="59">
        <v>381</v>
      </c>
      <c r="S492" s="59">
        <v>1226</v>
      </c>
      <c r="T492" s="59">
        <v>26327</v>
      </c>
      <c r="U492" s="59">
        <v>265</v>
      </c>
      <c r="V492" s="59">
        <v>2222</v>
      </c>
    </row>
    <row r="493" spans="2:22" x14ac:dyDescent="0.25">
      <c r="B493" s="68"/>
      <c r="C493" s="68">
        <v>1983</v>
      </c>
      <c r="D493" s="68"/>
      <c r="E493" s="59">
        <v>11901</v>
      </c>
      <c r="F493" s="59">
        <v>6222</v>
      </c>
      <c r="G493" s="59" t="s">
        <v>125</v>
      </c>
      <c r="H493" s="59">
        <v>9473</v>
      </c>
      <c r="I493" s="59">
        <v>2674</v>
      </c>
      <c r="J493" s="59" t="s">
        <v>125</v>
      </c>
      <c r="K493" s="59">
        <v>12077</v>
      </c>
      <c r="L493" s="59">
        <v>2030</v>
      </c>
      <c r="M493" s="59" t="s">
        <v>125</v>
      </c>
      <c r="N493" s="59">
        <v>13371</v>
      </c>
      <c r="O493" s="59">
        <v>976</v>
      </c>
      <c r="P493" s="59" t="s">
        <v>125</v>
      </c>
      <c r="Q493" s="59">
        <v>17972</v>
      </c>
      <c r="R493" s="59">
        <v>320</v>
      </c>
      <c r="S493" s="59" t="s">
        <v>125</v>
      </c>
      <c r="T493" s="59">
        <v>24352</v>
      </c>
      <c r="U493" s="59">
        <v>222</v>
      </c>
      <c r="V493" s="59" t="s">
        <v>125</v>
      </c>
    </row>
    <row r="494" spans="2:22" x14ac:dyDescent="0.25">
      <c r="B494" s="68"/>
      <c r="C494" s="68">
        <v>1982</v>
      </c>
      <c r="D494" s="68"/>
      <c r="E494" s="59">
        <v>11307</v>
      </c>
      <c r="F494" s="59">
        <v>5914</v>
      </c>
      <c r="G494" s="59">
        <v>221</v>
      </c>
      <c r="H494" s="59">
        <v>8498</v>
      </c>
      <c r="I494" s="59">
        <v>2583</v>
      </c>
      <c r="J494" s="59">
        <v>283</v>
      </c>
      <c r="K494" s="59">
        <v>11539</v>
      </c>
      <c r="L494" s="59">
        <v>1967</v>
      </c>
      <c r="M494" s="59">
        <v>317</v>
      </c>
      <c r="N494" s="59">
        <v>13108</v>
      </c>
      <c r="O494" s="59">
        <v>873</v>
      </c>
      <c r="P494" s="59">
        <v>546</v>
      </c>
      <c r="Q494" s="59">
        <v>18186</v>
      </c>
      <c r="R494" s="59">
        <v>303</v>
      </c>
      <c r="S494" s="59">
        <v>1463</v>
      </c>
      <c r="T494" s="59">
        <v>28167</v>
      </c>
      <c r="U494" s="59">
        <v>186</v>
      </c>
      <c r="V494" s="59">
        <v>2784</v>
      </c>
    </row>
    <row r="495" spans="2:22" x14ac:dyDescent="0.25">
      <c r="B495" s="68"/>
      <c r="C495" s="68">
        <v>1981</v>
      </c>
      <c r="D495" s="68"/>
      <c r="E495" s="59">
        <v>10872</v>
      </c>
      <c r="F495" s="59">
        <v>5930</v>
      </c>
      <c r="G495" s="59">
        <v>194</v>
      </c>
      <c r="H495" s="59">
        <v>8645</v>
      </c>
      <c r="I495" s="59">
        <v>2648</v>
      </c>
      <c r="J495" s="59">
        <v>255</v>
      </c>
      <c r="K495" s="59">
        <v>11046</v>
      </c>
      <c r="L495" s="59">
        <v>1966</v>
      </c>
      <c r="M495" s="59">
        <v>304</v>
      </c>
      <c r="N495" s="59">
        <v>12971</v>
      </c>
      <c r="O495" s="59">
        <v>834</v>
      </c>
      <c r="P495" s="59">
        <v>516</v>
      </c>
      <c r="Q495" s="59">
        <v>16114</v>
      </c>
      <c r="R495" s="59">
        <v>320</v>
      </c>
      <c r="S495" s="59">
        <v>1174</v>
      </c>
      <c r="T495" s="59">
        <v>24082</v>
      </c>
      <c r="U495" s="59">
        <v>161</v>
      </c>
      <c r="V495" s="59">
        <v>2557</v>
      </c>
    </row>
    <row r="496" spans="2:22" x14ac:dyDescent="0.25">
      <c r="B496" s="68"/>
      <c r="C496" s="68">
        <v>1980</v>
      </c>
      <c r="D496" s="68"/>
      <c r="E496" s="59">
        <v>10062</v>
      </c>
      <c r="F496" s="59">
        <v>5723</v>
      </c>
      <c r="G496" s="59">
        <v>197</v>
      </c>
      <c r="H496" s="59">
        <v>8119</v>
      </c>
      <c r="I496" s="59">
        <v>2649</v>
      </c>
      <c r="J496" s="59">
        <v>284</v>
      </c>
      <c r="K496" s="59">
        <v>10182</v>
      </c>
      <c r="L496" s="59">
        <v>1824</v>
      </c>
      <c r="M496" s="59">
        <v>309</v>
      </c>
      <c r="N496" s="59">
        <v>11891</v>
      </c>
      <c r="O496" s="59">
        <v>808</v>
      </c>
      <c r="P496" s="59">
        <v>558</v>
      </c>
      <c r="Q496" s="59">
        <v>15676</v>
      </c>
      <c r="R496" s="59">
        <v>283</v>
      </c>
      <c r="S496" s="59">
        <v>1267</v>
      </c>
      <c r="T496" s="59">
        <v>21910</v>
      </c>
      <c r="U496" s="59">
        <v>157</v>
      </c>
      <c r="V496" s="59">
        <v>2623</v>
      </c>
    </row>
    <row r="497" spans="2:22" x14ac:dyDescent="0.25">
      <c r="B497" s="68"/>
      <c r="C497" s="68">
        <v>1979</v>
      </c>
      <c r="D497" s="68"/>
      <c r="E497" s="59">
        <v>9248</v>
      </c>
      <c r="F497" s="59">
        <v>5545</v>
      </c>
      <c r="G497" s="59">
        <v>175</v>
      </c>
      <c r="H497" s="59">
        <v>7683</v>
      </c>
      <c r="I497" s="59">
        <v>2533</v>
      </c>
      <c r="J497" s="59">
        <v>272</v>
      </c>
      <c r="K497" s="59">
        <v>9338</v>
      </c>
      <c r="L497" s="59">
        <v>1812</v>
      </c>
      <c r="M497" s="59">
        <v>272</v>
      </c>
      <c r="N497" s="59">
        <v>10181</v>
      </c>
      <c r="O497" s="59">
        <v>768</v>
      </c>
      <c r="P497" s="59">
        <v>458</v>
      </c>
      <c r="Q497" s="59">
        <v>14940</v>
      </c>
      <c r="R497" s="59">
        <v>240</v>
      </c>
      <c r="S497" s="59">
        <v>1315</v>
      </c>
      <c r="T497" s="59">
        <v>18273</v>
      </c>
      <c r="U497" s="59">
        <v>190</v>
      </c>
      <c r="V497" s="59">
        <v>1780</v>
      </c>
    </row>
    <row r="498" spans="2:22" x14ac:dyDescent="0.25">
      <c r="B498" s="68"/>
      <c r="C498" s="68">
        <v>1978</v>
      </c>
      <c r="D498" s="68"/>
      <c r="E498" s="59">
        <v>8460</v>
      </c>
      <c r="F498" s="59">
        <v>4898</v>
      </c>
      <c r="G498" s="59">
        <v>169</v>
      </c>
      <c r="H498" s="59">
        <v>7138</v>
      </c>
      <c r="I498" s="59">
        <v>2345</v>
      </c>
      <c r="J498" s="59">
        <v>305</v>
      </c>
      <c r="K498" s="59">
        <v>8512</v>
      </c>
      <c r="L498" s="59">
        <v>1554</v>
      </c>
      <c r="M498" s="59">
        <v>258</v>
      </c>
      <c r="N498" s="59">
        <v>9575</v>
      </c>
      <c r="O498" s="59">
        <v>661</v>
      </c>
      <c r="P498" s="59">
        <v>446</v>
      </c>
      <c r="Q498" s="59">
        <v>13985</v>
      </c>
      <c r="R498" s="59">
        <v>213</v>
      </c>
      <c r="S498" s="59">
        <v>1195</v>
      </c>
      <c r="T498" s="59">
        <v>17333</v>
      </c>
      <c r="U498" s="59">
        <v>125</v>
      </c>
      <c r="V498" s="59">
        <v>1903</v>
      </c>
    </row>
    <row r="499" spans="2:22" x14ac:dyDescent="0.25">
      <c r="B499" s="68"/>
      <c r="C499" s="68">
        <v>1977</v>
      </c>
      <c r="D499" s="68"/>
      <c r="E499" s="59">
        <v>7761</v>
      </c>
      <c r="F499" s="59">
        <v>4752</v>
      </c>
      <c r="G499" s="59">
        <v>130</v>
      </c>
      <c r="H499" s="59">
        <v>6547</v>
      </c>
      <c r="I499" s="59">
        <v>2306</v>
      </c>
      <c r="J499" s="59">
        <v>205</v>
      </c>
      <c r="K499" s="59">
        <v>8079</v>
      </c>
      <c r="L499" s="59">
        <v>1461</v>
      </c>
      <c r="M499" s="59">
        <v>226</v>
      </c>
      <c r="N499" s="59">
        <v>8172</v>
      </c>
      <c r="O499" s="59">
        <v>656</v>
      </c>
      <c r="P499" s="59">
        <v>333</v>
      </c>
      <c r="Q499" s="59">
        <v>12572</v>
      </c>
      <c r="R499" s="59">
        <v>210</v>
      </c>
      <c r="S499" s="59">
        <v>864</v>
      </c>
      <c r="T499" s="59">
        <v>16660</v>
      </c>
      <c r="U499" s="59">
        <v>118</v>
      </c>
      <c r="V499" s="59">
        <v>1753</v>
      </c>
    </row>
    <row r="500" spans="2:22" x14ac:dyDescent="0.25">
      <c r="B500" s="68"/>
      <c r="C500" s="68">
        <v>1976</v>
      </c>
      <c r="D500" s="68"/>
      <c r="E500" s="59">
        <v>7081</v>
      </c>
      <c r="F500" s="59">
        <v>4303</v>
      </c>
      <c r="G500" s="59">
        <v>128</v>
      </c>
      <c r="H500" s="59">
        <v>5984</v>
      </c>
      <c r="I500" s="59">
        <v>2107</v>
      </c>
      <c r="J500" s="59">
        <v>199</v>
      </c>
      <c r="K500" s="59">
        <v>7580</v>
      </c>
      <c r="L500" s="59">
        <v>1309</v>
      </c>
      <c r="M500" s="59">
        <v>215</v>
      </c>
      <c r="N500" s="59">
        <v>7252</v>
      </c>
      <c r="O500" s="59">
        <v>592</v>
      </c>
      <c r="P500" s="59">
        <v>333</v>
      </c>
      <c r="Q500" s="59">
        <v>11242</v>
      </c>
      <c r="R500" s="59">
        <v>177</v>
      </c>
      <c r="S500" s="59">
        <v>887</v>
      </c>
      <c r="T500" s="59">
        <v>14000</v>
      </c>
      <c r="U500" s="59">
        <v>118</v>
      </c>
      <c r="V500" s="59">
        <v>1667</v>
      </c>
    </row>
    <row r="501" spans="2:22" x14ac:dyDescent="0.25">
      <c r="B501" s="68"/>
      <c r="C501" s="68">
        <v>1975</v>
      </c>
      <c r="D501" s="68"/>
      <c r="E501" s="59">
        <v>6567</v>
      </c>
      <c r="F501" s="59">
        <v>4078</v>
      </c>
      <c r="G501" s="59">
        <v>124</v>
      </c>
      <c r="H501" s="59">
        <v>5462</v>
      </c>
      <c r="I501" s="59">
        <v>2028</v>
      </c>
      <c r="J501" s="59">
        <v>198</v>
      </c>
      <c r="K501" s="59">
        <v>6759</v>
      </c>
      <c r="L501" s="59">
        <v>1293</v>
      </c>
      <c r="M501" s="59">
        <v>183</v>
      </c>
      <c r="N501" s="59">
        <v>7154</v>
      </c>
      <c r="O501" s="59">
        <v>474</v>
      </c>
      <c r="P501" s="59">
        <v>351</v>
      </c>
      <c r="Q501" s="59">
        <v>10573</v>
      </c>
      <c r="R501" s="59">
        <v>173</v>
      </c>
      <c r="S501" s="59">
        <v>796</v>
      </c>
      <c r="T501" s="59">
        <v>15756</v>
      </c>
      <c r="U501" s="59">
        <v>111</v>
      </c>
      <c r="V501" s="59">
        <v>1994</v>
      </c>
    </row>
    <row r="503" spans="2:22" x14ac:dyDescent="0.25">
      <c r="B503" s="60" t="s">
        <v>32</v>
      </c>
    </row>
    <row r="504" spans="2:22" x14ac:dyDescent="0.25">
      <c r="C504" s="60">
        <v>2015</v>
      </c>
      <c r="E504" s="59">
        <v>41556</v>
      </c>
      <c r="F504" s="59">
        <v>14962</v>
      </c>
      <c r="G504" s="59">
        <v>576</v>
      </c>
      <c r="H504" s="59">
        <v>29719</v>
      </c>
      <c r="I504" s="59">
        <v>4327</v>
      </c>
      <c r="J504" s="59">
        <v>847</v>
      </c>
      <c r="K504" s="59">
        <v>36549</v>
      </c>
      <c r="L504" s="59">
        <v>4982</v>
      </c>
      <c r="M504" s="59">
        <v>833</v>
      </c>
      <c r="N504" s="59">
        <v>40672</v>
      </c>
      <c r="O504" s="59">
        <v>3426</v>
      </c>
      <c r="P504" s="59">
        <v>832</v>
      </c>
      <c r="Q504" s="59">
        <v>69600</v>
      </c>
      <c r="R504" s="59">
        <v>1570</v>
      </c>
      <c r="S504" s="59">
        <v>2813</v>
      </c>
      <c r="T504" s="59">
        <v>95226</v>
      </c>
      <c r="U504" s="59">
        <v>655</v>
      </c>
      <c r="V504" s="59">
        <v>4968</v>
      </c>
    </row>
    <row r="505" spans="2:22" x14ac:dyDescent="0.25">
      <c r="B505" s="69"/>
      <c r="C505" s="70">
        <v>2014</v>
      </c>
      <c r="D505" s="70"/>
      <c r="E505" s="71">
        <v>38152</v>
      </c>
      <c r="F505" s="71">
        <v>14478</v>
      </c>
      <c r="G505" s="71">
        <v>461</v>
      </c>
      <c r="H505" s="71">
        <v>27032</v>
      </c>
      <c r="I505" s="71">
        <v>4478</v>
      </c>
      <c r="J505" s="71">
        <v>391</v>
      </c>
      <c r="K505" s="71">
        <v>34347</v>
      </c>
      <c r="L505" s="71">
        <v>4686</v>
      </c>
      <c r="M505" s="71">
        <v>647</v>
      </c>
      <c r="N505" s="71">
        <v>40192</v>
      </c>
      <c r="O505" s="71">
        <v>3331</v>
      </c>
      <c r="P505" s="71">
        <v>1170</v>
      </c>
      <c r="Q505" s="71">
        <v>59791</v>
      </c>
      <c r="R505" s="71">
        <v>1439</v>
      </c>
      <c r="S505" s="71">
        <v>1621</v>
      </c>
      <c r="T505" s="71">
        <v>92887</v>
      </c>
      <c r="U505" s="71">
        <v>542</v>
      </c>
      <c r="V505" s="71">
        <v>5044</v>
      </c>
    </row>
    <row r="506" spans="2:22" x14ac:dyDescent="0.25">
      <c r="B506" s="72"/>
      <c r="C506" s="60">
        <v>2013</v>
      </c>
      <c r="E506" s="59">
        <v>35990</v>
      </c>
      <c r="F506" s="59">
        <v>13980</v>
      </c>
      <c r="G506" s="59">
        <v>440</v>
      </c>
      <c r="H506" s="59">
        <v>25151</v>
      </c>
      <c r="I506" s="59">
        <v>4475</v>
      </c>
      <c r="J506" s="59">
        <v>327</v>
      </c>
      <c r="K506" s="59">
        <v>32070</v>
      </c>
      <c r="L506" s="59">
        <v>4366</v>
      </c>
      <c r="M506" s="59">
        <v>441</v>
      </c>
      <c r="N506" s="59">
        <v>37245</v>
      </c>
      <c r="O506" s="59">
        <v>3222</v>
      </c>
      <c r="P506" s="59">
        <v>796</v>
      </c>
      <c r="Q506" s="59">
        <v>59368</v>
      </c>
      <c r="R506" s="59">
        <v>1360</v>
      </c>
      <c r="S506" s="59">
        <v>2775</v>
      </c>
      <c r="T506" s="59">
        <v>89624</v>
      </c>
      <c r="U506" s="59">
        <v>555</v>
      </c>
      <c r="V506" s="59">
        <v>4748</v>
      </c>
    </row>
    <row r="507" spans="2:22" x14ac:dyDescent="0.25">
      <c r="C507" s="60">
        <v>2012</v>
      </c>
      <c r="E507" s="59">
        <v>35423</v>
      </c>
      <c r="F507" s="59">
        <v>13622</v>
      </c>
      <c r="G507" s="59">
        <v>487</v>
      </c>
      <c r="H507" s="59">
        <v>24012</v>
      </c>
      <c r="I507" s="59">
        <v>4379</v>
      </c>
      <c r="J507" s="59">
        <v>396</v>
      </c>
      <c r="K507" s="59">
        <v>32313</v>
      </c>
      <c r="L507" s="59">
        <v>4460</v>
      </c>
      <c r="M507" s="59">
        <v>778</v>
      </c>
      <c r="N507" s="59">
        <v>36238</v>
      </c>
      <c r="O507" s="59">
        <v>2949</v>
      </c>
      <c r="P507" s="59">
        <v>910</v>
      </c>
      <c r="Q507" s="59">
        <v>60552</v>
      </c>
      <c r="R507" s="59">
        <v>1308</v>
      </c>
      <c r="S507" s="59">
        <v>2578</v>
      </c>
      <c r="T507" s="59">
        <v>89780</v>
      </c>
      <c r="U507" s="59">
        <v>525</v>
      </c>
      <c r="V507" s="59">
        <v>4702</v>
      </c>
    </row>
    <row r="508" spans="2:22" x14ac:dyDescent="0.25">
      <c r="C508" s="60">
        <v>2011</v>
      </c>
      <c r="E508" s="59">
        <v>34135</v>
      </c>
      <c r="F508" s="59">
        <v>13134</v>
      </c>
      <c r="G508" s="59">
        <v>431</v>
      </c>
      <c r="H508" s="59">
        <v>24189</v>
      </c>
      <c r="I508" s="59">
        <v>4277</v>
      </c>
      <c r="J508" s="59">
        <v>409</v>
      </c>
      <c r="K508" s="59">
        <v>29872</v>
      </c>
      <c r="L508" s="59">
        <v>4272</v>
      </c>
      <c r="M508" s="59">
        <v>595</v>
      </c>
      <c r="N508" s="59">
        <v>36660</v>
      </c>
      <c r="O508" s="59">
        <v>2928</v>
      </c>
      <c r="P508" s="59">
        <v>712</v>
      </c>
      <c r="Q508" s="59">
        <v>54936</v>
      </c>
      <c r="R508" s="59">
        <v>1200</v>
      </c>
      <c r="S508" s="59">
        <v>1759</v>
      </c>
      <c r="T508" s="59">
        <v>96359</v>
      </c>
      <c r="U508" s="59">
        <v>456</v>
      </c>
      <c r="V508" s="59">
        <v>6859</v>
      </c>
    </row>
    <row r="509" spans="2:22" x14ac:dyDescent="0.25">
      <c r="C509" s="60">
        <v>2010</v>
      </c>
      <c r="E509" s="59">
        <v>33273.71</v>
      </c>
      <c r="F509" s="59">
        <v>12773.42</v>
      </c>
      <c r="G509" s="59">
        <v>383.33800000000002</v>
      </c>
      <c r="H509" s="59">
        <v>23709.17</v>
      </c>
      <c r="I509" s="59">
        <v>4262.51</v>
      </c>
      <c r="J509" s="59">
        <v>594.80899999999997</v>
      </c>
      <c r="K509" s="59">
        <v>29768.07</v>
      </c>
      <c r="L509" s="59">
        <v>4187.8900000000003</v>
      </c>
      <c r="M509" s="59">
        <v>497.63299999999998</v>
      </c>
      <c r="N509" s="59">
        <v>35924.89</v>
      </c>
      <c r="O509" s="59">
        <v>2756.29</v>
      </c>
      <c r="P509" s="59">
        <v>746.09299999999996</v>
      </c>
      <c r="Q509" s="59">
        <v>56923.88</v>
      </c>
      <c r="R509" s="59">
        <v>1146.99</v>
      </c>
      <c r="S509" s="59">
        <v>1896.97</v>
      </c>
      <c r="T509" s="59">
        <v>83343.41</v>
      </c>
      <c r="U509" s="59">
        <v>419.74</v>
      </c>
      <c r="V509" s="59">
        <v>3577.65</v>
      </c>
    </row>
    <row r="510" spans="2:22" x14ac:dyDescent="0.25">
      <c r="C510" s="60">
        <v>2009</v>
      </c>
      <c r="E510" s="59">
        <v>32279</v>
      </c>
      <c r="F510" s="59">
        <v>12643</v>
      </c>
      <c r="G510" s="59">
        <v>443</v>
      </c>
      <c r="H510" s="59">
        <v>21588</v>
      </c>
      <c r="I510" s="59">
        <v>4486</v>
      </c>
      <c r="J510" s="59">
        <v>309</v>
      </c>
      <c r="K510" s="59">
        <v>28908</v>
      </c>
      <c r="L510" s="59">
        <v>4109</v>
      </c>
      <c r="M510" s="59">
        <v>577</v>
      </c>
      <c r="N510" s="59">
        <v>36071</v>
      </c>
      <c r="O510" s="59">
        <v>2485</v>
      </c>
      <c r="P510" s="59">
        <v>1060</v>
      </c>
      <c r="Q510" s="59">
        <v>58570</v>
      </c>
      <c r="R510" s="59">
        <v>1122</v>
      </c>
      <c r="S510" s="59">
        <v>2600</v>
      </c>
      <c r="T510" s="59">
        <v>84368</v>
      </c>
      <c r="U510" s="59">
        <v>439</v>
      </c>
      <c r="V510" s="59">
        <v>4972</v>
      </c>
    </row>
    <row r="511" spans="2:22" x14ac:dyDescent="0.25">
      <c r="C511" s="60">
        <v>2008</v>
      </c>
      <c r="D511" s="68"/>
      <c r="E511" s="59">
        <v>34240</v>
      </c>
      <c r="F511" s="59">
        <v>12857</v>
      </c>
      <c r="G511" s="59">
        <v>509</v>
      </c>
      <c r="H511" s="59">
        <v>24340</v>
      </c>
      <c r="I511" s="59">
        <v>4720</v>
      </c>
      <c r="J511" s="59">
        <v>670</v>
      </c>
      <c r="K511" s="59">
        <v>30618</v>
      </c>
      <c r="L511" s="59">
        <v>3990</v>
      </c>
      <c r="M511" s="59">
        <v>476</v>
      </c>
      <c r="N511" s="59">
        <v>37864</v>
      </c>
      <c r="O511" s="59">
        <v>2615</v>
      </c>
      <c r="P511" s="59">
        <v>1044</v>
      </c>
      <c r="Q511" s="59">
        <v>56980</v>
      </c>
      <c r="R511" s="59">
        <v>1109</v>
      </c>
      <c r="S511" s="59">
        <v>2868</v>
      </c>
      <c r="T511" s="59">
        <v>96976</v>
      </c>
      <c r="U511" s="59">
        <v>422</v>
      </c>
      <c r="V511" s="59">
        <v>6556</v>
      </c>
    </row>
    <row r="512" spans="2:22" x14ac:dyDescent="0.25">
      <c r="B512" s="70"/>
      <c r="C512" s="70">
        <v>2007</v>
      </c>
      <c r="D512" s="70"/>
      <c r="E512" s="59">
        <v>33040</v>
      </c>
      <c r="F512" s="59">
        <v>12885</v>
      </c>
      <c r="G512" s="59">
        <v>421</v>
      </c>
      <c r="H512" s="59">
        <v>23923</v>
      </c>
      <c r="I512" s="59">
        <v>4726</v>
      </c>
      <c r="J512" s="59">
        <v>519</v>
      </c>
      <c r="K512" s="59">
        <v>30932</v>
      </c>
      <c r="L512" s="59">
        <v>4111</v>
      </c>
      <c r="M512" s="59">
        <v>698</v>
      </c>
      <c r="N512" s="59">
        <v>35861</v>
      </c>
      <c r="O512" s="59">
        <v>2510</v>
      </c>
      <c r="P512" s="59">
        <v>724</v>
      </c>
      <c r="Q512" s="59">
        <v>50805</v>
      </c>
      <c r="R512" s="59">
        <v>1057</v>
      </c>
      <c r="S512" s="59">
        <v>1436</v>
      </c>
      <c r="T512" s="59">
        <v>87195</v>
      </c>
      <c r="U512" s="59">
        <v>478</v>
      </c>
      <c r="V512" s="59">
        <v>5348</v>
      </c>
    </row>
    <row r="513" spans="2:22" x14ac:dyDescent="0.25">
      <c r="B513" s="70"/>
      <c r="C513" s="70">
        <v>2006</v>
      </c>
      <c r="D513" s="70"/>
      <c r="E513" s="59">
        <v>32532</v>
      </c>
      <c r="F513" s="59">
        <v>12711</v>
      </c>
      <c r="G513" s="59">
        <v>488</v>
      </c>
      <c r="H513" s="59">
        <v>23060</v>
      </c>
      <c r="I513" s="59">
        <v>4920</v>
      </c>
      <c r="J513" s="59">
        <v>470</v>
      </c>
      <c r="K513" s="59">
        <v>32148</v>
      </c>
      <c r="L513" s="59">
        <v>3884</v>
      </c>
      <c r="M513" s="59">
        <v>1080</v>
      </c>
      <c r="N513" s="59">
        <v>36217</v>
      </c>
      <c r="O513" s="59">
        <v>2500</v>
      </c>
      <c r="P513" s="59">
        <v>981</v>
      </c>
      <c r="Q513" s="59">
        <v>51336</v>
      </c>
      <c r="R513" s="59">
        <v>1066</v>
      </c>
      <c r="S513" s="59">
        <v>1565</v>
      </c>
      <c r="T513" s="59">
        <v>87835</v>
      </c>
      <c r="U513" s="59">
        <v>340</v>
      </c>
      <c r="V513" s="59">
        <v>5886</v>
      </c>
    </row>
    <row r="514" spans="2:22" x14ac:dyDescent="0.25">
      <c r="B514" s="70"/>
      <c r="C514" s="70">
        <v>2005</v>
      </c>
      <c r="D514" s="70"/>
      <c r="E514" s="59">
        <v>31008</v>
      </c>
      <c r="F514" s="59">
        <v>12015</v>
      </c>
      <c r="G514" s="59">
        <v>401</v>
      </c>
      <c r="H514" s="59">
        <v>21623</v>
      </c>
      <c r="I514" s="59">
        <v>4744</v>
      </c>
      <c r="J514" s="59">
        <v>294</v>
      </c>
      <c r="K514" s="59">
        <v>29471</v>
      </c>
      <c r="L514" s="59">
        <v>3667</v>
      </c>
      <c r="M514" s="59">
        <v>638</v>
      </c>
      <c r="N514" s="59">
        <v>34754</v>
      </c>
      <c r="O514" s="59">
        <v>2326</v>
      </c>
      <c r="P514" s="59">
        <v>770</v>
      </c>
      <c r="Q514" s="59">
        <v>54700</v>
      </c>
      <c r="R514" s="59">
        <v>896</v>
      </c>
      <c r="S514" s="59">
        <v>2021</v>
      </c>
      <c r="T514" s="59">
        <v>84033</v>
      </c>
      <c r="U514" s="59">
        <v>380</v>
      </c>
      <c r="V514" s="59">
        <v>6680</v>
      </c>
    </row>
    <row r="515" spans="2:22" x14ac:dyDescent="0.25">
      <c r="B515" s="68"/>
      <c r="C515" s="68">
        <v>2004</v>
      </c>
      <c r="D515" s="68"/>
      <c r="E515" s="59">
        <v>30827.73</v>
      </c>
      <c r="F515" s="59">
        <v>11562.11</v>
      </c>
      <c r="G515" s="59">
        <v>412.7</v>
      </c>
      <c r="H515" s="59">
        <v>21605.98</v>
      </c>
      <c r="I515" s="59">
        <v>4633.43</v>
      </c>
      <c r="J515" s="59">
        <v>342.82400000000001</v>
      </c>
      <c r="K515" s="59">
        <v>29693.54</v>
      </c>
      <c r="L515" s="59">
        <v>3439.66</v>
      </c>
      <c r="M515" s="59">
        <v>785.97299999999996</v>
      </c>
      <c r="N515" s="59">
        <v>34447.300000000003</v>
      </c>
      <c r="O515" s="59">
        <v>2241.37</v>
      </c>
      <c r="P515" s="59">
        <v>783.16700000000003</v>
      </c>
      <c r="Q515" s="59">
        <v>53566.81</v>
      </c>
      <c r="R515" s="59">
        <v>915.89099999999996</v>
      </c>
      <c r="S515" s="59">
        <v>2208.6999999999998</v>
      </c>
      <c r="T515" s="59">
        <v>84151.61</v>
      </c>
      <c r="U515" s="59">
        <v>331.75099999999998</v>
      </c>
      <c r="V515" s="59">
        <v>6075.56</v>
      </c>
    </row>
    <row r="516" spans="2:22" x14ac:dyDescent="0.25">
      <c r="B516" s="68"/>
      <c r="C516" s="68">
        <v>2003</v>
      </c>
      <c r="D516" s="68"/>
      <c r="E516" s="59">
        <v>28806</v>
      </c>
      <c r="F516" s="59">
        <v>11195</v>
      </c>
      <c r="G516" s="59">
        <v>419</v>
      </c>
      <c r="H516" s="59">
        <v>20637</v>
      </c>
      <c r="I516" s="59">
        <v>4556</v>
      </c>
      <c r="J516" s="59">
        <v>310</v>
      </c>
      <c r="K516" s="59">
        <v>26652</v>
      </c>
      <c r="L516" s="59">
        <v>3234</v>
      </c>
      <c r="M516" s="59">
        <v>502</v>
      </c>
      <c r="N516" s="59">
        <v>34157</v>
      </c>
      <c r="O516" s="59">
        <v>2193</v>
      </c>
      <c r="P516" s="59">
        <v>1296</v>
      </c>
      <c r="Q516" s="59">
        <v>49298</v>
      </c>
      <c r="R516" s="59">
        <v>867</v>
      </c>
      <c r="S516" s="59">
        <v>2485</v>
      </c>
      <c r="T516" s="59">
        <v>71446</v>
      </c>
      <c r="U516" s="59">
        <v>344</v>
      </c>
      <c r="V516" s="59">
        <v>4795</v>
      </c>
    </row>
    <row r="517" spans="2:22" x14ac:dyDescent="0.25">
      <c r="B517" s="68"/>
      <c r="C517" s="68">
        <v>2002</v>
      </c>
      <c r="D517" s="68"/>
      <c r="E517" s="59">
        <v>29084</v>
      </c>
      <c r="F517" s="59">
        <v>10979</v>
      </c>
      <c r="G517" s="59">
        <v>516</v>
      </c>
      <c r="H517" s="59">
        <v>21611</v>
      </c>
      <c r="I517" s="59">
        <v>4506</v>
      </c>
      <c r="J517" s="59">
        <v>689</v>
      </c>
      <c r="K517" s="59">
        <v>27992</v>
      </c>
      <c r="L517" s="59">
        <v>3205</v>
      </c>
      <c r="M517" s="59">
        <v>782</v>
      </c>
      <c r="N517" s="59">
        <v>32935</v>
      </c>
      <c r="O517" s="59">
        <v>2112</v>
      </c>
      <c r="P517" s="59">
        <v>1210</v>
      </c>
      <c r="Q517" s="59">
        <v>46115</v>
      </c>
      <c r="R517" s="59">
        <v>815</v>
      </c>
      <c r="S517" s="59">
        <v>2412</v>
      </c>
      <c r="T517" s="59">
        <v>73836</v>
      </c>
      <c r="U517" s="59">
        <v>338</v>
      </c>
      <c r="V517" s="59">
        <v>5926</v>
      </c>
    </row>
    <row r="518" spans="2:22" x14ac:dyDescent="0.25">
      <c r="B518" s="68"/>
      <c r="C518" s="68">
        <v>2001</v>
      </c>
      <c r="D518" s="68"/>
      <c r="E518" s="59">
        <v>27964</v>
      </c>
      <c r="F518" s="59">
        <v>10258</v>
      </c>
      <c r="G518" s="59">
        <v>456</v>
      </c>
      <c r="H518" s="59">
        <v>20614</v>
      </c>
      <c r="I518" s="59">
        <v>4289</v>
      </c>
      <c r="J518" s="59">
        <v>598</v>
      </c>
      <c r="K518" s="59">
        <v>26745</v>
      </c>
      <c r="L518" s="59">
        <v>2985</v>
      </c>
      <c r="M518" s="59">
        <v>727</v>
      </c>
      <c r="N518" s="59">
        <v>32595</v>
      </c>
      <c r="O518" s="59">
        <v>1962</v>
      </c>
      <c r="P518" s="59">
        <v>882</v>
      </c>
      <c r="Q518" s="59">
        <v>45445</v>
      </c>
      <c r="R518" s="59">
        <v>748</v>
      </c>
      <c r="S518" s="59">
        <v>1713</v>
      </c>
      <c r="T518" s="59">
        <v>75746</v>
      </c>
      <c r="U518" s="59">
        <v>272</v>
      </c>
      <c r="V518" s="59">
        <v>7676</v>
      </c>
    </row>
    <row r="519" spans="2:22" x14ac:dyDescent="0.25">
      <c r="B519" s="68"/>
      <c r="C519" s="68">
        <v>2000</v>
      </c>
      <c r="D519" s="68"/>
      <c r="E519" s="59">
        <v>27253</v>
      </c>
      <c r="F519" s="59">
        <v>9996</v>
      </c>
      <c r="G519" s="59">
        <v>516</v>
      </c>
      <c r="H519" s="59">
        <v>19501</v>
      </c>
      <c r="I519" s="59">
        <v>4236</v>
      </c>
      <c r="J519" s="59">
        <v>460</v>
      </c>
      <c r="K519" s="59">
        <v>25629</v>
      </c>
      <c r="L519" s="59">
        <v>2940</v>
      </c>
      <c r="M519" s="59">
        <v>532</v>
      </c>
      <c r="N519" s="59">
        <v>30155</v>
      </c>
      <c r="O519" s="59">
        <v>1873</v>
      </c>
      <c r="P519" s="59">
        <v>797</v>
      </c>
      <c r="Q519" s="59">
        <v>55050</v>
      </c>
      <c r="R519" s="59">
        <v>722</v>
      </c>
      <c r="S519" s="59">
        <v>4651</v>
      </c>
      <c r="T519" s="59">
        <v>81447</v>
      </c>
      <c r="U519" s="59">
        <v>223</v>
      </c>
      <c r="V519" s="59">
        <v>9696</v>
      </c>
    </row>
    <row r="520" spans="2:22" x14ac:dyDescent="0.25">
      <c r="B520" s="68"/>
      <c r="C520" s="68">
        <v>1999</v>
      </c>
      <c r="D520" s="68"/>
      <c r="E520" s="59">
        <v>24380.639999999999</v>
      </c>
      <c r="F520" s="59">
        <v>9576.16</v>
      </c>
      <c r="G520" s="59">
        <v>392.15600000000001</v>
      </c>
      <c r="H520" s="59">
        <v>17713.169999999998</v>
      </c>
      <c r="I520" s="59">
        <v>3943.66</v>
      </c>
      <c r="J520" s="59">
        <v>284.995</v>
      </c>
      <c r="K520" s="59">
        <v>23195.919999999998</v>
      </c>
      <c r="L520" s="59">
        <v>2874.99</v>
      </c>
      <c r="M520" s="59">
        <v>420.64499999999998</v>
      </c>
      <c r="N520" s="59">
        <v>28620.799999999999</v>
      </c>
      <c r="O520" s="59">
        <v>1872.5</v>
      </c>
      <c r="P520" s="59">
        <v>909.2</v>
      </c>
      <c r="Q520" s="59">
        <v>41740.32</v>
      </c>
      <c r="R520" s="59">
        <v>623.39499999999998</v>
      </c>
      <c r="S520" s="59">
        <v>2761.48</v>
      </c>
      <c r="T520" s="59">
        <v>66191.289999999994</v>
      </c>
      <c r="U520" s="59">
        <v>261.62299999999999</v>
      </c>
      <c r="V520" s="59">
        <v>7606.92</v>
      </c>
    </row>
    <row r="521" spans="2:22" x14ac:dyDescent="0.25">
      <c r="B521" s="68"/>
      <c r="C521" s="68">
        <v>1998</v>
      </c>
      <c r="D521" s="68"/>
      <c r="E521" s="59">
        <v>25534</v>
      </c>
      <c r="F521" s="59">
        <v>8288</v>
      </c>
      <c r="G521" s="74">
        <v>775</v>
      </c>
      <c r="H521" s="59">
        <v>17756</v>
      </c>
      <c r="I521" s="59">
        <v>3428</v>
      </c>
      <c r="J521" s="74">
        <v>883</v>
      </c>
      <c r="K521" s="59">
        <v>24739</v>
      </c>
      <c r="L521" s="59">
        <v>2413</v>
      </c>
      <c r="M521" s="59">
        <v>1248</v>
      </c>
      <c r="N521" s="59">
        <v>26483</v>
      </c>
      <c r="O521" s="59">
        <v>1652</v>
      </c>
      <c r="P521" s="59">
        <v>1677</v>
      </c>
      <c r="Q521" s="59">
        <v>40889</v>
      </c>
      <c r="R521" s="74">
        <v>569</v>
      </c>
      <c r="S521" s="59">
        <v>2451</v>
      </c>
      <c r="T521" s="59">
        <v>83754</v>
      </c>
      <c r="U521" s="74">
        <v>226</v>
      </c>
      <c r="V521" s="59">
        <v>13919</v>
      </c>
    </row>
    <row r="522" spans="2:22" x14ac:dyDescent="0.25">
      <c r="B522" s="68"/>
      <c r="C522" s="68">
        <v>1997</v>
      </c>
      <c r="D522" s="68"/>
      <c r="E522" s="59">
        <v>23520</v>
      </c>
      <c r="F522" s="59">
        <v>8261</v>
      </c>
      <c r="G522" s="74">
        <v>595</v>
      </c>
      <c r="H522" s="59">
        <v>17447</v>
      </c>
      <c r="I522" s="59">
        <v>3444</v>
      </c>
      <c r="J522" s="74">
        <v>712</v>
      </c>
      <c r="K522" s="59">
        <v>22253</v>
      </c>
      <c r="L522" s="59">
        <v>2391</v>
      </c>
      <c r="M522" s="74">
        <v>918</v>
      </c>
      <c r="N522" s="59">
        <v>25923</v>
      </c>
      <c r="O522" s="59">
        <v>1598</v>
      </c>
      <c r="P522" s="74">
        <v>852</v>
      </c>
      <c r="Q522" s="59">
        <v>37963</v>
      </c>
      <c r="R522" s="74">
        <v>557</v>
      </c>
      <c r="S522" s="59">
        <v>2021</v>
      </c>
      <c r="T522" s="59">
        <v>68097</v>
      </c>
      <c r="U522" s="74">
        <v>272</v>
      </c>
      <c r="V522" s="59">
        <v>10265</v>
      </c>
    </row>
    <row r="523" spans="2:22" x14ac:dyDescent="0.25">
      <c r="B523" s="68"/>
      <c r="C523" s="68">
        <v>1996</v>
      </c>
      <c r="D523" s="68"/>
      <c r="E523" s="59">
        <v>21870</v>
      </c>
      <c r="F523" s="59">
        <v>7975</v>
      </c>
      <c r="G523" s="59">
        <v>657</v>
      </c>
      <c r="H523" s="59">
        <v>14986</v>
      </c>
      <c r="I523" s="59">
        <v>3382</v>
      </c>
      <c r="J523" s="59">
        <v>347</v>
      </c>
      <c r="K523" s="59">
        <v>21593</v>
      </c>
      <c r="L523" s="59">
        <v>2116</v>
      </c>
      <c r="M523" s="59">
        <v>628</v>
      </c>
      <c r="N523" s="59">
        <v>26682</v>
      </c>
      <c r="O523" s="59">
        <v>1687</v>
      </c>
      <c r="P523" s="59">
        <v>2101</v>
      </c>
      <c r="Q523" s="59">
        <v>38130</v>
      </c>
      <c r="R523" s="59">
        <v>531</v>
      </c>
      <c r="S523" s="59">
        <v>5090</v>
      </c>
      <c r="T523" s="59">
        <v>49307</v>
      </c>
      <c r="U523" s="59">
        <v>259</v>
      </c>
      <c r="V523" s="59">
        <v>6300</v>
      </c>
    </row>
    <row r="524" spans="2:22" x14ac:dyDescent="0.25">
      <c r="B524" s="68"/>
      <c r="C524" s="68">
        <v>1995</v>
      </c>
      <c r="D524" s="68"/>
      <c r="E524" s="59">
        <v>20312</v>
      </c>
      <c r="F524" s="59">
        <v>7337</v>
      </c>
      <c r="G524" s="59">
        <v>544</v>
      </c>
      <c r="H524" s="59">
        <v>14774</v>
      </c>
      <c r="I524" s="59">
        <v>3140</v>
      </c>
      <c r="J524" s="59">
        <v>347</v>
      </c>
      <c r="K524" s="59">
        <v>20882</v>
      </c>
      <c r="L524" s="59">
        <v>2039</v>
      </c>
      <c r="M524" s="59">
        <v>1467</v>
      </c>
      <c r="N524" s="59">
        <v>22171</v>
      </c>
      <c r="O524" s="59">
        <v>1475</v>
      </c>
      <c r="P524" s="59">
        <v>978</v>
      </c>
      <c r="Q524" s="59">
        <v>35109</v>
      </c>
      <c r="R524" s="59">
        <v>466</v>
      </c>
      <c r="S524" s="59">
        <v>2695</v>
      </c>
      <c r="T524" s="59">
        <v>50802</v>
      </c>
      <c r="U524" s="59">
        <v>215</v>
      </c>
      <c r="V524" s="59">
        <v>4151</v>
      </c>
    </row>
    <row r="525" spans="2:22" x14ac:dyDescent="0.25">
      <c r="B525" s="68"/>
      <c r="C525" s="68">
        <v>1994</v>
      </c>
      <c r="D525" s="68"/>
      <c r="E525" s="59">
        <v>21288</v>
      </c>
      <c r="F525" s="59">
        <v>7117</v>
      </c>
      <c r="G525" s="59">
        <v>754</v>
      </c>
      <c r="H525" s="59">
        <v>16355</v>
      </c>
      <c r="I525" s="59">
        <v>3111</v>
      </c>
      <c r="J525" s="59">
        <v>1409</v>
      </c>
      <c r="K525" s="59">
        <v>19667</v>
      </c>
      <c r="L525" s="59">
        <v>1937</v>
      </c>
      <c r="M525" s="59">
        <v>557</v>
      </c>
      <c r="N525" s="59">
        <v>24517</v>
      </c>
      <c r="O525" s="59">
        <v>1410</v>
      </c>
      <c r="P525" s="59">
        <v>855</v>
      </c>
      <c r="Q525" s="59">
        <v>33797</v>
      </c>
      <c r="R525" s="59">
        <v>450</v>
      </c>
      <c r="S525" s="59">
        <v>2185</v>
      </c>
      <c r="T525" s="59">
        <v>60858</v>
      </c>
      <c r="U525" s="59">
        <v>210</v>
      </c>
      <c r="V525" s="59">
        <v>10036</v>
      </c>
    </row>
    <row r="526" spans="2:22" x14ac:dyDescent="0.25">
      <c r="B526" s="68"/>
      <c r="C526" s="68">
        <v>1993</v>
      </c>
      <c r="D526" s="68"/>
      <c r="E526" s="59">
        <v>19460</v>
      </c>
      <c r="F526" s="59">
        <v>6957</v>
      </c>
      <c r="G526" s="59">
        <v>526</v>
      </c>
      <c r="H526" s="59">
        <v>13572</v>
      </c>
      <c r="I526" s="59">
        <v>2928</v>
      </c>
      <c r="J526" s="59">
        <v>357</v>
      </c>
      <c r="K526" s="59">
        <v>18765</v>
      </c>
      <c r="L526" s="59">
        <v>1954</v>
      </c>
      <c r="M526" s="59">
        <v>566</v>
      </c>
      <c r="N526" s="59">
        <v>22417</v>
      </c>
      <c r="O526" s="59">
        <v>1444</v>
      </c>
      <c r="P526" s="59">
        <v>859</v>
      </c>
      <c r="Q526" s="59">
        <v>37554</v>
      </c>
      <c r="R526" s="59">
        <v>438</v>
      </c>
      <c r="S526" s="59">
        <v>5974</v>
      </c>
      <c r="T526" s="59">
        <v>52441</v>
      </c>
      <c r="U526" s="59">
        <v>194</v>
      </c>
      <c r="V526" s="59">
        <v>6150</v>
      </c>
    </row>
    <row r="527" spans="2:22" x14ac:dyDescent="0.25">
      <c r="B527" s="68"/>
      <c r="C527" s="68">
        <v>1992</v>
      </c>
      <c r="D527" s="68"/>
      <c r="E527" s="59">
        <v>18318.39</v>
      </c>
      <c r="F527" s="59">
        <v>6811.47</v>
      </c>
      <c r="G527" s="59">
        <v>381.12099999999998</v>
      </c>
      <c r="H527" s="59">
        <v>13040.85</v>
      </c>
      <c r="I527" s="59">
        <v>2981.46</v>
      </c>
      <c r="J527" s="59">
        <v>383.69400000000002</v>
      </c>
      <c r="K527" s="59">
        <v>18883.87</v>
      </c>
      <c r="L527" s="59">
        <v>1887.89</v>
      </c>
      <c r="M527" s="59">
        <v>685.33699999999999</v>
      </c>
      <c r="N527" s="59">
        <v>21266.39</v>
      </c>
      <c r="O527" s="59">
        <v>1353.39</v>
      </c>
      <c r="P527" s="59">
        <v>812.37400000000002</v>
      </c>
      <c r="Q527" s="59">
        <v>32859.25</v>
      </c>
      <c r="R527" s="59">
        <v>415.30900000000003</v>
      </c>
      <c r="S527" s="59">
        <v>2101.04</v>
      </c>
      <c r="T527" s="59">
        <v>45065.26</v>
      </c>
      <c r="U527" s="59">
        <v>173.42099999999999</v>
      </c>
      <c r="V527" s="59">
        <v>5027.8500000000004</v>
      </c>
    </row>
    <row r="528" spans="2:22" x14ac:dyDescent="0.25">
      <c r="B528" s="68"/>
      <c r="C528" s="68">
        <v>1991</v>
      </c>
      <c r="D528" s="68"/>
      <c r="E528" s="59">
        <v>18516.46</v>
      </c>
      <c r="F528" s="59">
        <v>5932.39</v>
      </c>
      <c r="G528" s="59">
        <v>385.12799999999999</v>
      </c>
      <c r="H528" s="59">
        <v>13133.54</v>
      </c>
      <c r="I528" s="59">
        <v>2548.17</v>
      </c>
      <c r="J528" s="59">
        <v>349.47</v>
      </c>
      <c r="K528" s="59">
        <v>18581.77</v>
      </c>
      <c r="L528" s="59">
        <v>1705.15</v>
      </c>
      <c r="M528" s="59">
        <v>573.48599999999999</v>
      </c>
      <c r="N528" s="59">
        <v>21886.29</v>
      </c>
      <c r="O528" s="59">
        <v>1131.51</v>
      </c>
      <c r="P528" s="59">
        <v>847.505</v>
      </c>
      <c r="Q528" s="59">
        <v>31698.57</v>
      </c>
      <c r="R528" s="59">
        <v>355.57</v>
      </c>
      <c r="S528" s="59">
        <v>2104.58</v>
      </c>
      <c r="T528" s="59">
        <v>45106.67</v>
      </c>
      <c r="U528" s="59">
        <v>191.99</v>
      </c>
      <c r="V528" s="59">
        <v>5317.14</v>
      </c>
    </row>
    <row r="529" spans="2:22" x14ac:dyDescent="0.25">
      <c r="B529" s="68"/>
      <c r="C529" s="68">
        <v>1990</v>
      </c>
      <c r="D529" s="68"/>
      <c r="E529" s="59">
        <v>18320</v>
      </c>
      <c r="F529" s="59">
        <v>5745</v>
      </c>
      <c r="G529" s="59">
        <v>332</v>
      </c>
      <c r="H529" s="59">
        <v>13182</v>
      </c>
      <c r="I529" s="59">
        <v>2562</v>
      </c>
      <c r="J529" s="59">
        <v>276</v>
      </c>
      <c r="K529" s="59">
        <v>18100</v>
      </c>
      <c r="L529" s="59">
        <v>1812</v>
      </c>
      <c r="M529" s="59">
        <v>455</v>
      </c>
      <c r="N529" s="59">
        <v>22376</v>
      </c>
      <c r="O529" s="59">
        <v>852</v>
      </c>
      <c r="P529" s="59">
        <v>831</v>
      </c>
      <c r="Q529" s="59">
        <v>31485</v>
      </c>
      <c r="R529" s="59">
        <v>314</v>
      </c>
      <c r="S529" s="59">
        <v>1966</v>
      </c>
      <c r="T529" s="59">
        <v>47479</v>
      </c>
      <c r="U529" s="59">
        <v>205</v>
      </c>
      <c r="V529" s="59">
        <v>4339</v>
      </c>
    </row>
    <row r="530" spans="2:22" x14ac:dyDescent="0.25">
      <c r="B530" s="68"/>
      <c r="C530" s="68">
        <v>1989</v>
      </c>
      <c r="D530" s="68"/>
      <c r="E530" s="59">
        <v>18087</v>
      </c>
      <c r="F530" s="59">
        <v>5641</v>
      </c>
      <c r="G530" s="59">
        <v>352</v>
      </c>
      <c r="H530" s="59">
        <v>13167</v>
      </c>
      <c r="I530" s="59">
        <v>2632</v>
      </c>
      <c r="J530" s="59">
        <v>265</v>
      </c>
      <c r="K530" s="59">
        <v>17579</v>
      </c>
      <c r="L530" s="59">
        <v>1711</v>
      </c>
      <c r="M530" s="59">
        <v>452</v>
      </c>
      <c r="N530" s="59">
        <v>22374</v>
      </c>
      <c r="O530" s="59">
        <v>810</v>
      </c>
      <c r="P530" s="59">
        <v>996</v>
      </c>
      <c r="Q530" s="59">
        <v>32767</v>
      </c>
      <c r="R530" s="59">
        <v>292</v>
      </c>
      <c r="S530" s="59">
        <v>2536</v>
      </c>
      <c r="T530" s="59">
        <v>49088</v>
      </c>
      <c r="U530" s="59">
        <v>196</v>
      </c>
      <c r="V530" s="59">
        <v>4778</v>
      </c>
    </row>
    <row r="531" spans="2:22" x14ac:dyDescent="0.25">
      <c r="B531" s="68"/>
      <c r="C531" s="68">
        <v>1988</v>
      </c>
      <c r="D531" s="68"/>
      <c r="E531" s="59">
        <v>17357</v>
      </c>
      <c r="F531" s="59">
        <v>5477</v>
      </c>
      <c r="G531" s="59">
        <v>361</v>
      </c>
      <c r="H531" s="59">
        <v>12836</v>
      </c>
      <c r="I531" s="59">
        <v>2517</v>
      </c>
      <c r="J531" s="59">
        <v>316</v>
      </c>
      <c r="K531" s="59">
        <v>17446</v>
      </c>
      <c r="L531" s="59">
        <v>1621</v>
      </c>
      <c r="M531" s="59">
        <v>475</v>
      </c>
      <c r="N531" s="59">
        <v>21631</v>
      </c>
      <c r="O531" s="59">
        <v>811</v>
      </c>
      <c r="P531" s="59">
        <v>1205</v>
      </c>
      <c r="Q531" s="59">
        <v>26935</v>
      </c>
      <c r="R531" s="59">
        <v>333</v>
      </c>
      <c r="S531" s="59">
        <v>1807</v>
      </c>
      <c r="T531" s="59">
        <v>40916</v>
      </c>
      <c r="U531" s="59">
        <v>194</v>
      </c>
      <c r="V531" s="59">
        <v>4602</v>
      </c>
    </row>
    <row r="532" spans="2:22" x14ac:dyDescent="0.25">
      <c r="B532" s="68"/>
      <c r="C532" s="68">
        <v>1987</v>
      </c>
      <c r="D532" s="68"/>
      <c r="E532" s="59">
        <v>17048</v>
      </c>
      <c r="F532" s="59">
        <v>5248</v>
      </c>
      <c r="G532" s="59">
        <v>372</v>
      </c>
      <c r="H532" s="59">
        <v>12823</v>
      </c>
      <c r="I532" s="59">
        <v>2281</v>
      </c>
      <c r="J532" s="59">
        <v>369</v>
      </c>
      <c r="K532" s="59">
        <v>16774</v>
      </c>
      <c r="L532" s="59">
        <v>1616</v>
      </c>
      <c r="M532" s="59">
        <v>523</v>
      </c>
      <c r="N532" s="59">
        <v>19414</v>
      </c>
      <c r="O532" s="59">
        <v>758</v>
      </c>
      <c r="P532" s="59">
        <v>773</v>
      </c>
      <c r="Q532" s="59">
        <v>26581</v>
      </c>
      <c r="R532" s="59">
        <v>383</v>
      </c>
      <c r="S532" s="59">
        <v>1782</v>
      </c>
      <c r="T532" s="59">
        <v>39014</v>
      </c>
      <c r="U532" s="59">
        <v>211</v>
      </c>
      <c r="V532" s="59">
        <v>4410</v>
      </c>
    </row>
    <row r="533" spans="2:22" x14ac:dyDescent="0.25">
      <c r="B533" s="68"/>
      <c r="C533" s="68">
        <v>1986</v>
      </c>
      <c r="D533" s="68"/>
      <c r="E533" s="59">
        <v>15624</v>
      </c>
      <c r="F533" s="59">
        <v>5037</v>
      </c>
      <c r="G533" s="59">
        <v>305</v>
      </c>
      <c r="H533" s="59">
        <v>11262</v>
      </c>
      <c r="I533" s="59">
        <v>2262</v>
      </c>
      <c r="J533" s="59">
        <v>313</v>
      </c>
      <c r="K533" s="59">
        <v>15948</v>
      </c>
      <c r="L533" s="59">
        <v>1546</v>
      </c>
      <c r="M533" s="59">
        <v>476</v>
      </c>
      <c r="N533" s="59">
        <v>19675</v>
      </c>
      <c r="O533" s="59">
        <v>778</v>
      </c>
      <c r="P533" s="59">
        <v>962</v>
      </c>
      <c r="Q533" s="59">
        <v>27427</v>
      </c>
      <c r="R533" s="59">
        <v>274</v>
      </c>
      <c r="S533" s="59">
        <v>1975</v>
      </c>
      <c r="T533" s="59">
        <v>32538</v>
      </c>
      <c r="U533" s="59">
        <v>176</v>
      </c>
      <c r="V533" s="59">
        <v>2705</v>
      </c>
    </row>
    <row r="534" spans="2:22" x14ac:dyDescent="0.25">
      <c r="B534" s="68"/>
      <c r="C534" s="68">
        <v>1985</v>
      </c>
      <c r="D534" s="68"/>
      <c r="E534" s="59">
        <v>15293</v>
      </c>
      <c r="F534" s="59">
        <v>4702</v>
      </c>
      <c r="G534" s="59">
        <v>285</v>
      </c>
      <c r="H534" s="59">
        <v>11671</v>
      </c>
      <c r="I534" s="59">
        <v>2111</v>
      </c>
      <c r="J534" s="59">
        <v>342</v>
      </c>
      <c r="K534" s="59">
        <v>15602</v>
      </c>
      <c r="L534" s="59">
        <v>1491</v>
      </c>
      <c r="M534" s="59">
        <v>464</v>
      </c>
      <c r="N534" s="59">
        <v>18168</v>
      </c>
      <c r="O534" s="59">
        <v>678</v>
      </c>
      <c r="P534" s="59">
        <v>771</v>
      </c>
      <c r="Q534" s="59">
        <v>24723</v>
      </c>
      <c r="R534" s="59">
        <v>267</v>
      </c>
      <c r="S534" s="59">
        <v>1723</v>
      </c>
      <c r="T534" s="59">
        <v>32831</v>
      </c>
      <c r="U534" s="59">
        <v>155</v>
      </c>
      <c r="V534" s="59">
        <v>2792</v>
      </c>
    </row>
    <row r="535" spans="2:22" x14ac:dyDescent="0.25">
      <c r="B535" s="68"/>
      <c r="C535" s="68">
        <v>1984</v>
      </c>
      <c r="D535" s="68"/>
      <c r="E535" s="59">
        <v>14957</v>
      </c>
      <c r="F535" s="59">
        <v>4344</v>
      </c>
      <c r="G535" s="59">
        <v>344</v>
      </c>
      <c r="H535" s="59">
        <v>11441</v>
      </c>
      <c r="I535" s="59">
        <v>2022</v>
      </c>
      <c r="J535" s="59">
        <v>385</v>
      </c>
      <c r="K535" s="59">
        <v>15763</v>
      </c>
      <c r="L535" s="59">
        <v>1319</v>
      </c>
      <c r="M535" s="59">
        <v>549</v>
      </c>
      <c r="N535" s="59">
        <v>17261</v>
      </c>
      <c r="O535" s="59">
        <v>611</v>
      </c>
      <c r="P535" s="59">
        <v>1014</v>
      </c>
      <c r="Q535" s="59">
        <v>23835</v>
      </c>
      <c r="R535" s="59">
        <v>223</v>
      </c>
      <c r="S535" s="59">
        <v>1878</v>
      </c>
      <c r="T535" s="59">
        <v>30727</v>
      </c>
      <c r="U535" s="59">
        <v>168</v>
      </c>
      <c r="V535" s="59">
        <v>3231</v>
      </c>
    </row>
    <row r="536" spans="2:22" x14ac:dyDescent="0.25">
      <c r="B536" s="68"/>
      <c r="C536" s="68">
        <v>1983</v>
      </c>
      <c r="D536" s="68"/>
      <c r="E536" s="59">
        <v>14265</v>
      </c>
      <c r="F536" s="59">
        <v>3577</v>
      </c>
      <c r="G536" s="59">
        <v>324</v>
      </c>
      <c r="H536" s="59">
        <v>11353</v>
      </c>
      <c r="I536" s="59">
        <v>1678</v>
      </c>
      <c r="J536" s="59">
        <v>400</v>
      </c>
      <c r="K536" s="59">
        <v>14584</v>
      </c>
      <c r="L536" s="59">
        <v>1074</v>
      </c>
      <c r="M536" s="59">
        <v>549</v>
      </c>
      <c r="N536" s="59">
        <v>16626</v>
      </c>
      <c r="O536" s="59">
        <v>514</v>
      </c>
      <c r="P536" s="59">
        <v>864</v>
      </c>
      <c r="Q536" s="59">
        <v>21911</v>
      </c>
      <c r="R536" s="59">
        <v>170</v>
      </c>
      <c r="S536" s="59">
        <v>2111</v>
      </c>
      <c r="T536" s="59">
        <v>28680</v>
      </c>
      <c r="U536" s="59">
        <v>141</v>
      </c>
      <c r="V536" s="59">
        <v>2681</v>
      </c>
    </row>
    <row r="537" spans="2:22" x14ac:dyDescent="0.25">
      <c r="B537" s="68"/>
      <c r="C537" s="68">
        <v>1982</v>
      </c>
      <c r="D537" s="68"/>
      <c r="E537" s="59">
        <v>13484</v>
      </c>
      <c r="F537" s="59">
        <v>3480</v>
      </c>
      <c r="G537" s="59">
        <v>339</v>
      </c>
      <c r="H537" s="59">
        <v>10108</v>
      </c>
      <c r="I537" s="59">
        <v>1622</v>
      </c>
      <c r="J537" s="59">
        <v>392</v>
      </c>
      <c r="K537" s="59">
        <v>13883</v>
      </c>
      <c r="L537" s="59">
        <v>1083</v>
      </c>
      <c r="M537" s="59">
        <v>488</v>
      </c>
      <c r="N537" s="59">
        <v>15560</v>
      </c>
      <c r="O537" s="59">
        <v>495</v>
      </c>
      <c r="P537" s="59">
        <v>845</v>
      </c>
      <c r="Q537" s="59">
        <v>22565</v>
      </c>
      <c r="R537" s="59">
        <v>153</v>
      </c>
      <c r="S537" s="59">
        <v>2632</v>
      </c>
      <c r="T537" s="59">
        <v>34474</v>
      </c>
      <c r="U537" s="59">
        <v>125</v>
      </c>
      <c r="V537" s="59">
        <v>3995</v>
      </c>
    </row>
    <row r="538" spans="2:22" x14ac:dyDescent="0.25">
      <c r="B538" s="68"/>
      <c r="C538" s="68">
        <v>1981</v>
      </c>
      <c r="D538" s="68"/>
      <c r="E538" s="59">
        <v>13052</v>
      </c>
      <c r="F538" s="59">
        <v>3504</v>
      </c>
      <c r="G538" s="59">
        <v>292</v>
      </c>
      <c r="H538" s="59">
        <v>10447</v>
      </c>
      <c r="I538" s="59">
        <v>1686</v>
      </c>
      <c r="J538" s="59">
        <v>342</v>
      </c>
      <c r="K538" s="59">
        <v>13513</v>
      </c>
      <c r="L538" s="59">
        <v>1037</v>
      </c>
      <c r="M538" s="59">
        <v>489</v>
      </c>
      <c r="N538" s="59">
        <v>15432</v>
      </c>
      <c r="O538" s="59">
        <v>489</v>
      </c>
      <c r="P538" s="59">
        <v>785</v>
      </c>
      <c r="Q538" s="59">
        <v>19201</v>
      </c>
      <c r="R538" s="59">
        <v>177</v>
      </c>
      <c r="S538" s="59">
        <v>1928</v>
      </c>
      <c r="T538" s="59">
        <v>27619</v>
      </c>
      <c r="U538" s="59">
        <v>114</v>
      </c>
      <c r="V538" s="59">
        <v>3427</v>
      </c>
    </row>
    <row r="539" spans="2:22" x14ac:dyDescent="0.25">
      <c r="B539" s="68"/>
      <c r="C539" s="68">
        <v>1980</v>
      </c>
      <c r="D539" s="68"/>
      <c r="E539" s="59">
        <v>12310</v>
      </c>
      <c r="F539" s="59">
        <v>3401</v>
      </c>
      <c r="G539" s="59">
        <v>303</v>
      </c>
      <c r="H539" s="59">
        <v>9825</v>
      </c>
      <c r="I539" s="59">
        <v>1707</v>
      </c>
      <c r="J539" s="59">
        <v>394</v>
      </c>
      <c r="K539" s="59">
        <v>13108</v>
      </c>
      <c r="L539" s="59">
        <v>961</v>
      </c>
      <c r="M539" s="59">
        <v>526</v>
      </c>
      <c r="N539" s="59">
        <v>14331</v>
      </c>
      <c r="O539" s="59">
        <v>451</v>
      </c>
      <c r="P539" s="59">
        <v>890</v>
      </c>
      <c r="Q539" s="59">
        <v>19224</v>
      </c>
      <c r="R539" s="59">
        <v>167</v>
      </c>
      <c r="S539" s="59">
        <v>1986</v>
      </c>
      <c r="T539" s="59">
        <v>24642</v>
      </c>
      <c r="U539" s="59">
        <v>114</v>
      </c>
      <c r="V539" s="59">
        <v>3439</v>
      </c>
    </row>
    <row r="540" spans="2:22" x14ac:dyDescent="0.25">
      <c r="B540" s="68"/>
      <c r="C540" s="68">
        <v>1979</v>
      </c>
      <c r="D540" s="68"/>
      <c r="E540" s="59">
        <v>11332</v>
      </c>
      <c r="F540" s="59">
        <v>3269</v>
      </c>
      <c r="G540" s="59">
        <v>268</v>
      </c>
      <c r="H540" s="59">
        <v>9393</v>
      </c>
      <c r="I540" s="59">
        <v>1615</v>
      </c>
      <c r="J540" s="59">
        <v>378</v>
      </c>
      <c r="K540" s="59">
        <v>11714</v>
      </c>
      <c r="L540" s="59">
        <v>952</v>
      </c>
      <c r="M540" s="59">
        <v>448</v>
      </c>
      <c r="N540" s="59">
        <v>12489</v>
      </c>
      <c r="O540" s="59">
        <v>441</v>
      </c>
      <c r="P540" s="59">
        <v>714</v>
      </c>
      <c r="Q540" s="59">
        <v>18923</v>
      </c>
      <c r="R540" s="59">
        <v>142</v>
      </c>
      <c r="S540" s="59">
        <v>2113</v>
      </c>
      <c r="T540" s="59">
        <v>21299</v>
      </c>
      <c r="U540" s="59">
        <v>118</v>
      </c>
      <c r="V540" s="59">
        <v>2619</v>
      </c>
    </row>
    <row r="541" spans="2:22" x14ac:dyDescent="0.25">
      <c r="B541" s="68"/>
      <c r="C541" s="68">
        <v>1978</v>
      </c>
      <c r="D541" s="68"/>
      <c r="E541" s="59">
        <v>10473</v>
      </c>
      <c r="F541" s="59">
        <v>2915</v>
      </c>
      <c r="G541" s="59">
        <v>258</v>
      </c>
      <c r="H541" s="59">
        <v>8836</v>
      </c>
      <c r="I541" s="59">
        <v>1498</v>
      </c>
      <c r="J541" s="59">
        <v>427</v>
      </c>
      <c r="K541" s="59">
        <v>10940</v>
      </c>
      <c r="L541" s="59">
        <v>815</v>
      </c>
      <c r="M541" s="59">
        <v>426</v>
      </c>
      <c r="N541" s="59">
        <v>11545</v>
      </c>
      <c r="O541" s="59">
        <v>393</v>
      </c>
      <c r="P541" s="59">
        <v>665</v>
      </c>
      <c r="Q541" s="59">
        <v>16898</v>
      </c>
      <c r="R541" s="59">
        <v>127</v>
      </c>
      <c r="S541" s="59">
        <v>1861</v>
      </c>
      <c r="T541" s="59">
        <v>20702</v>
      </c>
      <c r="U541" s="59">
        <v>82</v>
      </c>
      <c r="V541" s="59">
        <v>2730</v>
      </c>
    </row>
    <row r="542" spans="2:22" x14ac:dyDescent="0.25">
      <c r="B542" s="68"/>
      <c r="C542" s="68">
        <v>1977</v>
      </c>
      <c r="D542" s="68"/>
      <c r="E542" s="59">
        <v>9655</v>
      </c>
      <c r="F542" s="59">
        <v>2833</v>
      </c>
      <c r="G542" s="59">
        <v>198</v>
      </c>
      <c r="H542" s="59">
        <v>8192</v>
      </c>
      <c r="I542" s="59">
        <v>1460</v>
      </c>
      <c r="J542" s="59">
        <v>281</v>
      </c>
      <c r="K542" s="59">
        <v>10386</v>
      </c>
      <c r="L542" s="59">
        <v>776</v>
      </c>
      <c r="M542" s="59">
        <v>372</v>
      </c>
      <c r="N542" s="59">
        <v>9924</v>
      </c>
      <c r="O542" s="59">
        <v>391</v>
      </c>
      <c r="P542" s="59">
        <v>501</v>
      </c>
      <c r="Q542" s="59">
        <v>15189</v>
      </c>
      <c r="R542" s="59">
        <v>120</v>
      </c>
      <c r="S542" s="59">
        <v>1420</v>
      </c>
      <c r="T542" s="59">
        <v>19025</v>
      </c>
      <c r="U542" s="59">
        <v>85</v>
      </c>
      <c r="V542" s="59">
        <v>2291</v>
      </c>
    </row>
    <row r="543" spans="2:22" x14ac:dyDescent="0.25">
      <c r="B543" s="68"/>
      <c r="C543" s="68">
        <v>1976</v>
      </c>
      <c r="D543" s="68"/>
      <c r="E543" s="59">
        <v>8787</v>
      </c>
      <c r="F543" s="59">
        <v>2571</v>
      </c>
      <c r="G543" s="59">
        <v>195</v>
      </c>
      <c r="H543" s="59">
        <v>7440</v>
      </c>
      <c r="I543" s="59">
        <v>1321</v>
      </c>
      <c r="J543" s="59">
        <v>272</v>
      </c>
      <c r="K543" s="59">
        <v>9640</v>
      </c>
      <c r="L543" s="59">
        <v>712</v>
      </c>
      <c r="M543" s="59">
        <v>345</v>
      </c>
      <c r="N543" s="59">
        <v>8843</v>
      </c>
      <c r="O543" s="59">
        <v>342</v>
      </c>
      <c r="P543" s="59">
        <v>508</v>
      </c>
      <c r="Q543" s="59">
        <v>13650</v>
      </c>
      <c r="R543" s="59">
        <v>114</v>
      </c>
      <c r="S543" s="59">
        <v>1299</v>
      </c>
      <c r="T543" s="59">
        <v>16184</v>
      </c>
      <c r="U543" s="59">
        <v>81</v>
      </c>
      <c r="V543" s="59">
        <v>2339</v>
      </c>
    </row>
    <row r="544" spans="2:22" x14ac:dyDescent="0.25">
      <c r="B544" s="68"/>
      <c r="C544" s="68">
        <v>1975</v>
      </c>
      <c r="D544" s="68"/>
      <c r="E544" s="59">
        <v>8162</v>
      </c>
      <c r="F544" s="59">
        <v>2456</v>
      </c>
      <c r="G544" s="59">
        <v>189</v>
      </c>
      <c r="H544" s="59">
        <v>6745</v>
      </c>
      <c r="I544" s="59">
        <v>1287</v>
      </c>
      <c r="J544" s="59">
        <v>268</v>
      </c>
      <c r="K544" s="59">
        <v>8546</v>
      </c>
      <c r="L544" s="59">
        <v>691</v>
      </c>
      <c r="M544" s="59">
        <v>289</v>
      </c>
      <c r="N544" s="59">
        <v>8807</v>
      </c>
      <c r="O544" s="59">
        <v>279</v>
      </c>
      <c r="P544" s="59">
        <v>536</v>
      </c>
      <c r="Q544" s="59">
        <v>12881</v>
      </c>
      <c r="R544" s="59">
        <v>113</v>
      </c>
      <c r="S544" s="59">
        <v>1142</v>
      </c>
      <c r="T544" s="59">
        <v>17991</v>
      </c>
      <c r="U544" s="59">
        <v>86</v>
      </c>
      <c r="V544" s="59">
        <v>2535</v>
      </c>
    </row>
    <row r="545" spans="1:22" x14ac:dyDescent="0.25">
      <c r="A545" s="68"/>
      <c r="B545" s="68"/>
      <c r="C545" s="68"/>
      <c r="D545" s="68"/>
    </row>
    <row r="546" spans="1:22" x14ac:dyDescent="0.25">
      <c r="B546" s="60" t="s">
        <v>33</v>
      </c>
    </row>
    <row r="547" spans="1:22" x14ac:dyDescent="0.25">
      <c r="C547" s="60">
        <v>2015</v>
      </c>
      <c r="E547" s="59">
        <v>31160</v>
      </c>
      <c r="F547" s="59">
        <v>11301</v>
      </c>
      <c r="G547" s="59">
        <v>546</v>
      </c>
      <c r="H547" s="59">
        <v>18138</v>
      </c>
      <c r="I547" s="59">
        <v>2302</v>
      </c>
      <c r="J547" s="59">
        <v>654</v>
      </c>
      <c r="K547" s="59">
        <v>24151</v>
      </c>
      <c r="L547" s="59">
        <v>3258</v>
      </c>
      <c r="M547" s="59">
        <v>580</v>
      </c>
      <c r="N547" s="59">
        <v>30937</v>
      </c>
      <c r="O547" s="59">
        <v>3460</v>
      </c>
      <c r="P547" s="59">
        <v>949</v>
      </c>
      <c r="Q547" s="59">
        <v>46372</v>
      </c>
      <c r="R547" s="59">
        <v>1525</v>
      </c>
      <c r="S547" s="59">
        <v>1781</v>
      </c>
      <c r="T547" s="59">
        <v>71443</v>
      </c>
      <c r="U547" s="59">
        <v>754</v>
      </c>
      <c r="V547" s="59">
        <v>4405</v>
      </c>
    </row>
    <row r="548" spans="1:22" x14ac:dyDescent="0.25">
      <c r="B548" s="69"/>
      <c r="C548" s="70">
        <v>2014</v>
      </c>
      <c r="D548" s="70"/>
      <c r="E548" s="71">
        <v>28291</v>
      </c>
      <c r="F548" s="71">
        <v>10775</v>
      </c>
      <c r="G548" s="71">
        <v>436</v>
      </c>
      <c r="H548" s="71">
        <v>17461</v>
      </c>
      <c r="I548" s="71">
        <v>2340</v>
      </c>
      <c r="J548" s="71">
        <v>739</v>
      </c>
      <c r="K548" s="71">
        <v>24412</v>
      </c>
      <c r="L548" s="71">
        <v>3183</v>
      </c>
      <c r="M548" s="71">
        <v>774</v>
      </c>
      <c r="N548" s="71">
        <v>27210</v>
      </c>
      <c r="O548" s="71">
        <v>3209</v>
      </c>
      <c r="P548" s="71">
        <v>670</v>
      </c>
      <c r="Q548" s="71">
        <v>44347</v>
      </c>
      <c r="R548" s="71">
        <v>1412</v>
      </c>
      <c r="S548" s="71">
        <v>1604</v>
      </c>
      <c r="T548" s="71">
        <v>57642</v>
      </c>
      <c r="U548" s="71">
        <v>629</v>
      </c>
      <c r="V548" s="71">
        <v>1936</v>
      </c>
    </row>
    <row r="549" spans="1:22" x14ac:dyDescent="0.25">
      <c r="B549" s="72"/>
      <c r="C549" s="60">
        <v>2013</v>
      </c>
      <c r="E549" s="59">
        <v>27504</v>
      </c>
      <c r="F549" s="59">
        <v>10412</v>
      </c>
      <c r="G549" s="59">
        <v>340</v>
      </c>
      <c r="H549" s="59">
        <v>16971</v>
      </c>
      <c r="I549" s="59">
        <v>2229</v>
      </c>
      <c r="J549" s="59">
        <v>397</v>
      </c>
      <c r="K549" s="59">
        <v>22999</v>
      </c>
      <c r="L549" s="59">
        <v>2946</v>
      </c>
      <c r="M549" s="59">
        <v>540</v>
      </c>
      <c r="N549" s="59">
        <v>27184</v>
      </c>
      <c r="O549" s="59">
        <v>3302</v>
      </c>
      <c r="P549" s="59">
        <v>578</v>
      </c>
      <c r="Q549" s="59">
        <v>42216</v>
      </c>
      <c r="R549" s="59">
        <v>1398</v>
      </c>
      <c r="S549" s="59">
        <v>1019</v>
      </c>
      <c r="T549" s="59">
        <v>59686</v>
      </c>
      <c r="U549" s="59">
        <v>535</v>
      </c>
      <c r="V549" s="59">
        <v>2569</v>
      </c>
    </row>
    <row r="550" spans="1:22" x14ac:dyDescent="0.25">
      <c r="C550" s="60">
        <v>2012</v>
      </c>
      <c r="E550" s="59">
        <v>26479</v>
      </c>
      <c r="F550" s="59">
        <v>10189</v>
      </c>
      <c r="G550" s="59">
        <v>378</v>
      </c>
      <c r="H550" s="59">
        <v>15174</v>
      </c>
      <c r="I550" s="59">
        <v>2166</v>
      </c>
      <c r="J550" s="59">
        <v>304</v>
      </c>
      <c r="K550" s="59">
        <v>21832</v>
      </c>
      <c r="L550" s="59">
        <v>3001</v>
      </c>
      <c r="M550" s="59">
        <v>387</v>
      </c>
      <c r="N550" s="59">
        <v>25408</v>
      </c>
      <c r="O550" s="59">
        <v>3093</v>
      </c>
      <c r="P550" s="59">
        <v>458</v>
      </c>
      <c r="Q550" s="59">
        <v>41277</v>
      </c>
      <c r="R550" s="59">
        <v>1398</v>
      </c>
      <c r="S550" s="59">
        <v>1408</v>
      </c>
      <c r="T550" s="59">
        <v>66273</v>
      </c>
      <c r="U550" s="59">
        <v>528</v>
      </c>
      <c r="V550" s="59">
        <v>4248</v>
      </c>
    </row>
    <row r="551" spans="1:22" x14ac:dyDescent="0.25">
      <c r="C551" s="60">
        <v>2011</v>
      </c>
      <c r="E551" s="59">
        <v>26230</v>
      </c>
      <c r="F551" s="59">
        <v>9892</v>
      </c>
      <c r="G551" s="59">
        <v>375</v>
      </c>
      <c r="H551" s="59">
        <v>14949</v>
      </c>
      <c r="I551" s="59">
        <v>2305</v>
      </c>
      <c r="J551" s="59">
        <v>281</v>
      </c>
      <c r="K551" s="59">
        <v>21988</v>
      </c>
      <c r="L551" s="59">
        <v>2904</v>
      </c>
      <c r="M551" s="59">
        <v>368</v>
      </c>
      <c r="N551" s="59">
        <v>26032</v>
      </c>
      <c r="O551" s="59">
        <v>2844</v>
      </c>
      <c r="P551" s="59">
        <v>607</v>
      </c>
      <c r="Q551" s="59">
        <v>41483</v>
      </c>
      <c r="R551" s="59">
        <v>1327</v>
      </c>
      <c r="S551" s="59">
        <v>1395</v>
      </c>
      <c r="T551" s="59">
        <v>62746</v>
      </c>
      <c r="U551" s="59">
        <v>510</v>
      </c>
      <c r="V551" s="59">
        <v>3870</v>
      </c>
    </row>
    <row r="552" spans="1:22" x14ac:dyDescent="0.25">
      <c r="C552" s="60">
        <v>2010</v>
      </c>
      <c r="E552" s="59">
        <v>25554.06</v>
      </c>
      <c r="F552" s="59">
        <v>9552.76</v>
      </c>
      <c r="G552" s="59">
        <v>287.87299999999999</v>
      </c>
      <c r="H552" s="59">
        <v>14666.98</v>
      </c>
      <c r="I552" s="59">
        <v>2206.3000000000002</v>
      </c>
      <c r="J552" s="59">
        <v>247.25700000000001</v>
      </c>
      <c r="K552" s="59">
        <v>21135.83</v>
      </c>
      <c r="L552" s="59">
        <v>2793.28</v>
      </c>
      <c r="M552" s="59">
        <v>283.68</v>
      </c>
      <c r="N552" s="59">
        <v>25797.4</v>
      </c>
      <c r="O552" s="59">
        <v>2794.97</v>
      </c>
      <c r="P552" s="59">
        <v>383.57400000000001</v>
      </c>
      <c r="Q552" s="59">
        <v>39291.699999999997</v>
      </c>
      <c r="R552" s="59">
        <v>1243.1500000000001</v>
      </c>
      <c r="S552" s="59">
        <v>1202.72</v>
      </c>
      <c r="T552" s="59">
        <v>61673.13</v>
      </c>
      <c r="U552" s="59">
        <v>515.05700000000002</v>
      </c>
      <c r="V552" s="59">
        <v>2830.04</v>
      </c>
    </row>
    <row r="553" spans="1:22" x14ac:dyDescent="0.25">
      <c r="C553" s="60">
        <v>2009</v>
      </c>
      <c r="E553" s="59">
        <v>25713</v>
      </c>
      <c r="F553" s="59">
        <v>8907</v>
      </c>
      <c r="G553" s="59">
        <v>447</v>
      </c>
      <c r="H553" s="59">
        <v>16170</v>
      </c>
      <c r="I553" s="59">
        <v>2180</v>
      </c>
      <c r="J553" s="59">
        <v>768</v>
      </c>
      <c r="K553" s="59">
        <v>21473</v>
      </c>
      <c r="L553" s="59">
        <v>2644</v>
      </c>
      <c r="M553" s="59">
        <v>483</v>
      </c>
      <c r="N553" s="59">
        <v>26065</v>
      </c>
      <c r="O553" s="59">
        <v>2550</v>
      </c>
      <c r="P553" s="59">
        <v>853</v>
      </c>
      <c r="Q553" s="59">
        <v>39566</v>
      </c>
      <c r="R553" s="59">
        <v>1134</v>
      </c>
      <c r="S553" s="59">
        <v>1041</v>
      </c>
      <c r="T553" s="59">
        <v>64405</v>
      </c>
      <c r="U553" s="59">
        <v>398</v>
      </c>
      <c r="V553" s="59">
        <v>4897</v>
      </c>
    </row>
    <row r="554" spans="1:22" x14ac:dyDescent="0.25">
      <c r="C554" s="60">
        <v>2008</v>
      </c>
      <c r="D554" s="68"/>
      <c r="E554" s="59">
        <v>24646</v>
      </c>
      <c r="F554" s="59">
        <v>8995</v>
      </c>
      <c r="G554" s="59">
        <v>334</v>
      </c>
      <c r="H554" s="59">
        <v>14960</v>
      </c>
      <c r="I554" s="59">
        <v>2552</v>
      </c>
      <c r="J554" s="59">
        <v>318</v>
      </c>
      <c r="K554" s="59">
        <v>21725</v>
      </c>
      <c r="L554" s="59">
        <v>2712</v>
      </c>
      <c r="M554" s="59">
        <v>399</v>
      </c>
      <c r="N554" s="59">
        <v>25226</v>
      </c>
      <c r="O554" s="59">
        <v>2534</v>
      </c>
      <c r="P554" s="59">
        <v>626</v>
      </c>
      <c r="Q554" s="59">
        <v>39231</v>
      </c>
      <c r="R554" s="59">
        <v>1115</v>
      </c>
      <c r="S554" s="59">
        <v>1382</v>
      </c>
      <c r="T554" s="59">
        <v>56175</v>
      </c>
      <c r="U554" s="59">
        <v>380</v>
      </c>
      <c r="V554" s="59">
        <v>2930</v>
      </c>
    </row>
    <row r="555" spans="1:22" x14ac:dyDescent="0.25">
      <c r="B555" s="70"/>
      <c r="C555" s="70">
        <v>2007</v>
      </c>
      <c r="D555" s="70"/>
      <c r="E555" s="59">
        <v>25262</v>
      </c>
      <c r="F555" s="59">
        <v>8676</v>
      </c>
      <c r="G555" s="59">
        <v>362</v>
      </c>
      <c r="H555" s="59">
        <v>15574</v>
      </c>
      <c r="I555" s="59">
        <v>2162</v>
      </c>
      <c r="J555" s="59">
        <v>559</v>
      </c>
      <c r="K555" s="59">
        <v>22283</v>
      </c>
      <c r="L555" s="59">
        <v>2570</v>
      </c>
      <c r="M555" s="59">
        <v>602</v>
      </c>
      <c r="N555" s="59">
        <v>26179</v>
      </c>
      <c r="O555" s="59">
        <v>2489</v>
      </c>
      <c r="P555" s="59">
        <v>659</v>
      </c>
      <c r="Q555" s="59">
        <v>38584</v>
      </c>
      <c r="R555" s="59">
        <v>1057</v>
      </c>
      <c r="S555" s="59">
        <v>1094</v>
      </c>
      <c r="T555" s="59">
        <v>56129</v>
      </c>
      <c r="U555" s="59">
        <v>396</v>
      </c>
      <c r="V555" s="59">
        <v>2312</v>
      </c>
    </row>
    <row r="556" spans="1:22" x14ac:dyDescent="0.25">
      <c r="B556" s="70"/>
      <c r="C556" s="70">
        <v>2006</v>
      </c>
      <c r="D556" s="70"/>
      <c r="E556" s="59">
        <v>24104</v>
      </c>
      <c r="F556" s="59">
        <v>8497</v>
      </c>
      <c r="G556" s="59">
        <v>378</v>
      </c>
      <c r="H556" s="59">
        <v>15072</v>
      </c>
      <c r="I556" s="59">
        <v>2214</v>
      </c>
      <c r="J556" s="59">
        <v>743</v>
      </c>
      <c r="K556" s="59">
        <v>20608</v>
      </c>
      <c r="L556" s="59">
        <v>2611</v>
      </c>
      <c r="M556" s="59">
        <v>359</v>
      </c>
      <c r="N556" s="59">
        <v>26260</v>
      </c>
      <c r="O556" s="59">
        <v>2362</v>
      </c>
      <c r="P556" s="59">
        <v>770</v>
      </c>
      <c r="Q556" s="59">
        <v>38825</v>
      </c>
      <c r="R556" s="59">
        <v>971</v>
      </c>
      <c r="S556" s="59">
        <v>1248</v>
      </c>
      <c r="T556" s="59">
        <v>52896</v>
      </c>
      <c r="U556" s="59">
        <v>337</v>
      </c>
      <c r="V556" s="59">
        <v>2901</v>
      </c>
    </row>
    <row r="557" spans="1:22" x14ac:dyDescent="0.25">
      <c r="B557" s="70"/>
      <c r="C557" s="70">
        <v>2005</v>
      </c>
      <c r="D557" s="70"/>
      <c r="E557" s="59">
        <v>22887</v>
      </c>
      <c r="F557" s="59">
        <v>8009</v>
      </c>
      <c r="G557" s="59">
        <v>290</v>
      </c>
      <c r="H557" s="59">
        <v>14365</v>
      </c>
      <c r="I557" s="59">
        <v>2250</v>
      </c>
      <c r="J557" s="59">
        <v>308</v>
      </c>
      <c r="K557" s="59">
        <v>19864</v>
      </c>
      <c r="L557" s="59">
        <v>2413</v>
      </c>
      <c r="M557" s="59">
        <v>383</v>
      </c>
      <c r="N557" s="59">
        <v>24493</v>
      </c>
      <c r="O557" s="59">
        <v>2141</v>
      </c>
      <c r="P557" s="59">
        <v>536</v>
      </c>
      <c r="Q557" s="59">
        <v>37003</v>
      </c>
      <c r="R557" s="59">
        <v>879</v>
      </c>
      <c r="S557" s="59">
        <v>1110</v>
      </c>
      <c r="T557" s="59">
        <v>55554</v>
      </c>
      <c r="U557" s="59">
        <v>324</v>
      </c>
      <c r="V557" s="59">
        <v>2732</v>
      </c>
    </row>
    <row r="558" spans="1:22" x14ac:dyDescent="0.25">
      <c r="B558" s="68"/>
      <c r="C558" s="68">
        <v>2004</v>
      </c>
      <c r="D558" s="68"/>
      <c r="E558" s="59">
        <v>21966.720000000001</v>
      </c>
      <c r="F558" s="59">
        <v>7781.35</v>
      </c>
      <c r="G558" s="59">
        <v>263.20999999999998</v>
      </c>
      <c r="H558" s="59">
        <v>13830.35</v>
      </c>
      <c r="I558" s="59">
        <v>2302.0100000000002</v>
      </c>
      <c r="J558" s="59">
        <v>230.42099999999999</v>
      </c>
      <c r="K558" s="59">
        <v>20036.57</v>
      </c>
      <c r="L558" s="59">
        <v>2300.86</v>
      </c>
      <c r="M558" s="59">
        <v>303.93900000000002</v>
      </c>
      <c r="N558" s="59">
        <v>23795.59</v>
      </c>
      <c r="O558" s="59">
        <v>2127.64</v>
      </c>
      <c r="P558" s="59">
        <v>388.81099999999998</v>
      </c>
      <c r="Q558" s="59">
        <v>34948.97</v>
      </c>
      <c r="R558" s="59">
        <v>753.154</v>
      </c>
      <c r="S558" s="59">
        <v>1514.87</v>
      </c>
      <c r="T558" s="59">
        <v>53887.47</v>
      </c>
      <c r="U558" s="59">
        <v>297.68099999999998</v>
      </c>
      <c r="V558" s="59">
        <v>3163.29</v>
      </c>
    </row>
    <row r="559" spans="1:22" x14ac:dyDescent="0.25">
      <c r="B559" s="68"/>
      <c r="C559" s="68">
        <v>2003</v>
      </c>
      <c r="D559" s="68"/>
      <c r="E559" s="59">
        <v>21391</v>
      </c>
      <c r="F559" s="59">
        <v>7591</v>
      </c>
      <c r="G559" s="59">
        <v>342</v>
      </c>
      <c r="H559" s="59">
        <v>13632</v>
      </c>
      <c r="I559" s="59">
        <v>2210</v>
      </c>
      <c r="J559" s="59">
        <v>451</v>
      </c>
      <c r="K559" s="59">
        <v>18967</v>
      </c>
      <c r="L559" s="59">
        <v>2283</v>
      </c>
      <c r="M559" s="59">
        <v>363</v>
      </c>
      <c r="N559" s="59">
        <v>22411</v>
      </c>
      <c r="O559" s="59">
        <v>2042</v>
      </c>
      <c r="P559" s="59">
        <v>466</v>
      </c>
      <c r="Q559" s="59">
        <v>37550</v>
      </c>
      <c r="R559" s="59">
        <v>795</v>
      </c>
      <c r="S559" s="59">
        <v>2042</v>
      </c>
      <c r="T559" s="59">
        <v>51294</v>
      </c>
      <c r="U559" s="59">
        <v>258</v>
      </c>
      <c r="V559" s="59">
        <v>3160</v>
      </c>
    </row>
    <row r="560" spans="1:22" x14ac:dyDescent="0.25">
      <c r="B560" s="68"/>
      <c r="C560" s="68">
        <v>2002</v>
      </c>
      <c r="D560" s="68"/>
      <c r="E560" s="59">
        <v>21008</v>
      </c>
      <c r="F560" s="59">
        <v>7430</v>
      </c>
      <c r="G560" s="59">
        <v>418</v>
      </c>
      <c r="H560" s="59">
        <v>13694</v>
      </c>
      <c r="I560" s="59">
        <v>2241</v>
      </c>
      <c r="J560" s="59">
        <v>568</v>
      </c>
      <c r="K560" s="59">
        <v>18810</v>
      </c>
      <c r="L560" s="59">
        <v>2293</v>
      </c>
      <c r="M560" s="59">
        <v>324</v>
      </c>
      <c r="N560" s="59">
        <v>22035</v>
      </c>
      <c r="O560" s="59">
        <v>1911</v>
      </c>
      <c r="P560" s="59">
        <v>437</v>
      </c>
      <c r="Q560" s="59">
        <v>35357</v>
      </c>
      <c r="R560" s="59">
        <v>753</v>
      </c>
      <c r="S560" s="59">
        <v>2175</v>
      </c>
      <c r="T560" s="59">
        <v>58623</v>
      </c>
      <c r="U560" s="59">
        <v>230</v>
      </c>
      <c r="V560" s="59">
        <v>7783</v>
      </c>
    </row>
    <row r="561" spans="2:22" x14ac:dyDescent="0.25">
      <c r="B561" s="68"/>
      <c r="C561" s="68">
        <v>2001</v>
      </c>
      <c r="D561" s="68"/>
      <c r="E561" s="59">
        <v>20330</v>
      </c>
      <c r="F561" s="59">
        <v>7316</v>
      </c>
      <c r="G561" s="59">
        <v>450</v>
      </c>
      <c r="H561" s="59">
        <v>13976</v>
      </c>
      <c r="I561" s="59">
        <v>2243</v>
      </c>
      <c r="J561" s="59">
        <v>867</v>
      </c>
      <c r="K561" s="59">
        <v>17786</v>
      </c>
      <c r="L561" s="59">
        <v>2279</v>
      </c>
      <c r="M561" s="59">
        <v>336</v>
      </c>
      <c r="N561" s="59">
        <v>22229</v>
      </c>
      <c r="O561" s="59">
        <v>1879</v>
      </c>
      <c r="P561" s="59">
        <v>783</v>
      </c>
      <c r="Q561" s="59">
        <v>35142</v>
      </c>
      <c r="R561" s="59">
        <v>668</v>
      </c>
      <c r="S561" s="59">
        <v>2699</v>
      </c>
      <c r="T561" s="59">
        <v>47176</v>
      </c>
      <c r="U561" s="59">
        <v>245</v>
      </c>
      <c r="V561" s="59">
        <v>2786</v>
      </c>
    </row>
    <row r="562" spans="2:22" x14ac:dyDescent="0.25">
      <c r="B562" s="68"/>
      <c r="C562" s="68">
        <v>2000</v>
      </c>
      <c r="D562" s="68"/>
      <c r="E562" s="59">
        <v>19115</v>
      </c>
      <c r="F562" s="59">
        <v>7164</v>
      </c>
      <c r="G562" s="59">
        <v>415</v>
      </c>
      <c r="H562" s="59">
        <v>12622</v>
      </c>
      <c r="I562" s="59">
        <v>2191</v>
      </c>
      <c r="J562" s="59">
        <v>930</v>
      </c>
      <c r="K562" s="59">
        <v>17180</v>
      </c>
      <c r="L562" s="59">
        <v>2204</v>
      </c>
      <c r="M562" s="59">
        <v>314</v>
      </c>
      <c r="N562" s="59">
        <v>20372</v>
      </c>
      <c r="O562" s="59">
        <v>1864</v>
      </c>
      <c r="P562" s="59">
        <v>413</v>
      </c>
      <c r="Q562" s="59">
        <v>33489</v>
      </c>
      <c r="R562" s="59">
        <v>672</v>
      </c>
      <c r="S562" s="59">
        <v>2303</v>
      </c>
      <c r="T562" s="59">
        <v>47057</v>
      </c>
      <c r="U562" s="59">
        <v>232</v>
      </c>
      <c r="V562" s="59">
        <v>3340</v>
      </c>
    </row>
    <row r="563" spans="2:22" x14ac:dyDescent="0.25">
      <c r="B563" s="68"/>
      <c r="C563" s="68">
        <v>1999</v>
      </c>
      <c r="D563" s="68"/>
      <c r="E563" s="59">
        <v>18132</v>
      </c>
      <c r="F563" s="59">
        <v>6698.64</v>
      </c>
      <c r="G563" s="59">
        <v>469.32900000000001</v>
      </c>
      <c r="H563" s="59">
        <v>12721.98</v>
      </c>
      <c r="I563" s="59">
        <v>2077.0300000000002</v>
      </c>
      <c r="J563" s="59">
        <v>1259.6400000000001</v>
      </c>
      <c r="K563" s="59">
        <v>16547.72</v>
      </c>
      <c r="L563" s="59">
        <v>2032.15</v>
      </c>
      <c r="M563" s="59">
        <v>460.12400000000002</v>
      </c>
      <c r="N563" s="59">
        <v>19588.169999999998</v>
      </c>
      <c r="O563" s="59">
        <v>1789.27</v>
      </c>
      <c r="P563" s="59">
        <v>541.85599999999999</v>
      </c>
      <c r="Q563" s="59">
        <v>29107.86</v>
      </c>
      <c r="R563" s="59">
        <v>570.47799999999995</v>
      </c>
      <c r="S563" s="59">
        <v>1134.17</v>
      </c>
      <c r="T563" s="59">
        <v>42462.92</v>
      </c>
      <c r="U563" s="59">
        <v>229.721</v>
      </c>
      <c r="V563" s="59">
        <v>2419.79</v>
      </c>
    </row>
    <row r="564" spans="2:22" x14ac:dyDescent="0.25">
      <c r="B564" s="68"/>
      <c r="C564" s="68">
        <v>1998</v>
      </c>
      <c r="D564" s="68"/>
      <c r="E564" s="59">
        <v>17461</v>
      </c>
      <c r="F564" s="59">
        <v>6804</v>
      </c>
      <c r="G564" s="74">
        <v>557</v>
      </c>
      <c r="H564" s="59">
        <v>12273</v>
      </c>
      <c r="I564" s="59">
        <v>1854</v>
      </c>
      <c r="J564" s="59">
        <v>1377</v>
      </c>
      <c r="K564" s="59">
        <v>15952</v>
      </c>
      <c r="L564" s="59">
        <v>1806</v>
      </c>
      <c r="M564" s="74">
        <v>539</v>
      </c>
      <c r="N564" s="59">
        <v>20460</v>
      </c>
      <c r="O564" s="59">
        <v>1639</v>
      </c>
      <c r="P564" s="74">
        <v>689</v>
      </c>
      <c r="Q564" s="59">
        <v>29317</v>
      </c>
      <c r="R564" s="74">
        <v>587</v>
      </c>
      <c r="S564" s="59">
        <v>2144</v>
      </c>
      <c r="T564" s="59">
        <v>38422</v>
      </c>
      <c r="U564" s="74">
        <v>200</v>
      </c>
      <c r="V564" s="59">
        <v>3471</v>
      </c>
    </row>
    <row r="565" spans="2:22" x14ac:dyDescent="0.25">
      <c r="B565" s="68"/>
      <c r="C565" s="68">
        <v>1997</v>
      </c>
      <c r="D565" s="68"/>
      <c r="E565" s="59">
        <v>16781</v>
      </c>
      <c r="F565" s="59">
        <v>5711</v>
      </c>
      <c r="G565" s="74">
        <v>554</v>
      </c>
      <c r="H565" s="59">
        <v>10503</v>
      </c>
      <c r="I565" s="59">
        <v>1794</v>
      </c>
      <c r="J565" s="59">
        <v>1072</v>
      </c>
      <c r="K565" s="59">
        <v>15747</v>
      </c>
      <c r="L565" s="59">
        <v>1691</v>
      </c>
      <c r="M565" s="74">
        <v>637</v>
      </c>
      <c r="N565" s="59">
        <v>17759</v>
      </c>
      <c r="O565" s="59">
        <v>1477</v>
      </c>
      <c r="P565" s="74">
        <v>611</v>
      </c>
      <c r="Q565" s="59">
        <v>29173</v>
      </c>
      <c r="R565" s="74">
        <v>584</v>
      </c>
      <c r="S565" s="59">
        <v>2635</v>
      </c>
      <c r="T565" s="59">
        <v>43051</v>
      </c>
      <c r="U565" s="74">
        <v>165</v>
      </c>
      <c r="V565" s="59">
        <v>6178</v>
      </c>
    </row>
    <row r="566" spans="2:22" x14ac:dyDescent="0.25">
      <c r="B566" s="68"/>
      <c r="C566" s="68">
        <v>1996</v>
      </c>
      <c r="D566" s="68"/>
      <c r="E566" s="59">
        <v>15841</v>
      </c>
      <c r="F566" s="59">
        <v>5390</v>
      </c>
      <c r="G566" s="59">
        <v>578</v>
      </c>
      <c r="H566" s="59">
        <v>9867</v>
      </c>
      <c r="I566" s="59">
        <v>1680</v>
      </c>
      <c r="J566" s="59">
        <v>332</v>
      </c>
      <c r="K566" s="59">
        <v>14635</v>
      </c>
      <c r="L566" s="59">
        <v>1667</v>
      </c>
      <c r="M566" s="59">
        <v>577</v>
      </c>
      <c r="N566" s="59">
        <v>16856</v>
      </c>
      <c r="O566" s="59">
        <v>1409</v>
      </c>
      <c r="P566" s="59">
        <v>581</v>
      </c>
      <c r="Q566" s="59">
        <v>27407</v>
      </c>
      <c r="R566" s="59">
        <v>495</v>
      </c>
      <c r="S566" s="59">
        <v>1503</v>
      </c>
      <c r="T566" s="59">
        <v>50960</v>
      </c>
      <c r="U566" s="59">
        <v>139</v>
      </c>
      <c r="V566" s="59">
        <v>17662</v>
      </c>
    </row>
    <row r="567" spans="2:22" x14ac:dyDescent="0.25">
      <c r="B567" s="68"/>
      <c r="C567" s="68">
        <v>1995</v>
      </c>
      <c r="D567" s="68"/>
      <c r="E567" s="59">
        <v>15310</v>
      </c>
      <c r="F567" s="59">
        <v>5096</v>
      </c>
      <c r="G567" s="59">
        <v>685</v>
      </c>
      <c r="H567" s="59">
        <v>9809</v>
      </c>
      <c r="I567" s="59">
        <v>1644</v>
      </c>
      <c r="J567" s="59">
        <v>565</v>
      </c>
      <c r="K567" s="59">
        <v>14989</v>
      </c>
      <c r="L567" s="59">
        <v>1555</v>
      </c>
      <c r="M567" s="59">
        <v>1541</v>
      </c>
      <c r="N567" s="59">
        <v>17521</v>
      </c>
      <c r="O567" s="59">
        <v>1380</v>
      </c>
      <c r="P567" s="59">
        <v>1542</v>
      </c>
      <c r="Q567" s="59">
        <v>25338</v>
      </c>
      <c r="R567" s="59">
        <v>399</v>
      </c>
      <c r="S567" s="59">
        <v>1722</v>
      </c>
      <c r="T567" s="59">
        <v>36255</v>
      </c>
      <c r="U567" s="59">
        <v>118</v>
      </c>
      <c r="V567" s="59">
        <v>3079</v>
      </c>
    </row>
    <row r="568" spans="2:22" x14ac:dyDescent="0.25">
      <c r="B568" s="68"/>
      <c r="C568" s="68">
        <v>1994</v>
      </c>
      <c r="D568" s="68"/>
      <c r="E568" s="59">
        <v>14631</v>
      </c>
      <c r="F568" s="59">
        <v>4918</v>
      </c>
      <c r="G568" s="59">
        <v>404</v>
      </c>
      <c r="H568" s="59">
        <v>8559</v>
      </c>
      <c r="I568" s="59">
        <v>1576</v>
      </c>
      <c r="J568" s="59">
        <v>304</v>
      </c>
      <c r="K568" s="59">
        <v>14313</v>
      </c>
      <c r="L568" s="59">
        <v>1508</v>
      </c>
      <c r="M568" s="59">
        <v>546</v>
      </c>
      <c r="N568" s="59">
        <v>17309</v>
      </c>
      <c r="O568" s="59">
        <v>1313</v>
      </c>
      <c r="P568" s="59">
        <v>1081</v>
      </c>
      <c r="Q568" s="59">
        <v>23867</v>
      </c>
      <c r="R568" s="59">
        <v>393</v>
      </c>
      <c r="S568" s="59">
        <v>1272</v>
      </c>
      <c r="T568" s="59">
        <v>37269</v>
      </c>
      <c r="U568" s="59">
        <v>127</v>
      </c>
      <c r="V568" s="59">
        <v>4428</v>
      </c>
    </row>
    <row r="569" spans="2:22" x14ac:dyDescent="0.25">
      <c r="B569" s="68"/>
      <c r="C569" s="68">
        <v>1993</v>
      </c>
      <c r="D569" s="68"/>
      <c r="E569" s="59">
        <v>13602</v>
      </c>
      <c r="F569" s="59">
        <v>4687</v>
      </c>
      <c r="G569" s="59">
        <v>329</v>
      </c>
      <c r="H569" s="59">
        <v>8489</v>
      </c>
      <c r="I569" s="59">
        <v>1498</v>
      </c>
      <c r="J569" s="59">
        <v>297</v>
      </c>
      <c r="K569" s="59">
        <v>13584</v>
      </c>
      <c r="L569" s="59">
        <v>1413</v>
      </c>
      <c r="M569" s="59">
        <v>595</v>
      </c>
      <c r="N569" s="59">
        <v>15250</v>
      </c>
      <c r="O569" s="59">
        <v>1284</v>
      </c>
      <c r="P569" s="59">
        <v>609</v>
      </c>
      <c r="Q569" s="59">
        <v>21627</v>
      </c>
      <c r="R569" s="59">
        <v>361</v>
      </c>
      <c r="S569" s="59">
        <v>1258</v>
      </c>
      <c r="T569" s="59">
        <v>34001</v>
      </c>
      <c r="U569" s="59">
        <v>131</v>
      </c>
      <c r="V569" s="59">
        <v>4391</v>
      </c>
    </row>
    <row r="570" spans="2:22" x14ac:dyDescent="0.25">
      <c r="B570" s="68"/>
      <c r="C570" s="68">
        <v>1992</v>
      </c>
      <c r="D570" s="68"/>
      <c r="E570" s="59">
        <v>13773.86</v>
      </c>
      <c r="F570" s="59">
        <v>4538.59</v>
      </c>
      <c r="G570" s="59">
        <v>328.16</v>
      </c>
      <c r="H570" s="59">
        <v>8853.8700000000008</v>
      </c>
      <c r="I570" s="59">
        <v>1444.94</v>
      </c>
      <c r="J570" s="59">
        <v>363.00299999999999</v>
      </c>
      <c r="K570" s="59">
        <v>13276.7</v>
      </c>
      <c r="L570" s="59">
        <v>1460.82</v>
      </c>
      <c r="M570" s="59">
        <v>469.88400000000001</v>
      </c>
      <c r="N570" s="59">
        <v>15858.13</v>
      </c>
      <c r="O570" s="59">
        <v>1161.5</v>
      </c>
      <c r="P570" s="59">
        <v>701.91399999999999</v>
      </c>
      <c r="Q570" s="59">
        <v>22143.55</v>
      </c>
      <c r="R570" s="59">
        <v>351.98599999999999</v>
      </c>
      <c r="S570" s="59">
        <v>1456.31</v>
      </c>
      <c r="T570" s="59">
        <v>34457.14</v>
      </c>
      <c r="U570" s="59">
        <v>119.34699999999999</v>
      </c>
      <c r="V570" s="59">
        <v>3319.06</v>
      </c>
    </row>
    <row r="571" spans="2:22" x14ac:dyDescent="0.25">
      <c r="B571" s="68"/>
      <c r="C571" s="68">
        <v>1991</v>
      </c>
      <c r="D571" s="68"/>
      <c r="E571" s="59">
        <v>13072.96</v>
      </c>
      <c r="F571" s="59">
        <v>4073.63</v>
      </c>
      <c r="G571" s="59">
        <v>331.94799999999998</v>
      </c>
      <c r="H571" s="59">
        <v>7959.59</v>
      </c>
      <c r="I571" s="59">
        <v>1357.85</v>
      </c>
      <c r="J571" s="59">
        <v>310.404</v>
      </c>
      <c r="K571" s="59">
        <v>13036.91</v>
      </c>
      <c r="L571" s="59">
        <v>1339.4</v>
      </c>
      <c r="M571" s="59">
        <v>462.642</v>
      </c>
      <c r="N571" s="59">
        <v>15720.23</v>
      </c>
      <c r="O571" s="59">
        <v>948.31</v>
      </c>
      <c r="P571" s="59">
        <v>723.20799999999997</v>
      </c>
      <c r="Q571" s="59">
        <v>20790.900000000001</v>
      </c>
      <c r="R571" s="59">
        <v>309.44799999999998</v>
      </c>
      <c r="S571" s="59">
        <v>1675.38</v>
      </c>
      <c r="T571" s="59">
        <v>30713.200000000001</v>
      </c>
      <c r="U571" s="59">
        <v>118.634</v>
      </c>
      <c r="V571" s="59">
        <v>3790.54</v>
      </c>
    </row>
    <row r="572" spans="2:22" x14ac:dyDescent="0.25">
      <c r="B572" s="68"/>
      <c r="C572" s="68">
        <v>1990</v>
      </c>
      <c r="D572" s="68"/>
      <c r="E572" s="59">
        <v>12516</v>
      </c>
      <c r="F572" s="59">
        <v>3984</v>
      </c>
      <c r="G572" s="59">
        <v>254</v>
      </c>
      <c r="H572" s="59">
        <v>5093</v>
      </c>
      <c r="I572" s="59">
        <v>1367</v>
      </c>
      <c r="J572" s="59">
        <v>309</v>
      </c>
      <c r="K572" s="59">
        <v>12109</v>
      </c>
      <c r="L572" s="59">
        <v>1470</v>
      </c>
      <c r="M572" s="59">
        <v>354</v>
      </c>
      <c r="N572" s="59">
        <v>15245</v>
      </c>
      <c r="O572" s="59">
        <v>682</v>
      </c>
      <c r="P572" s="59">
        <v>629</v>
      </c>
      <c r="Q572" s="59">
        <v>19378</v>
      </c>
      <c r="R572" s="59">
        <v>287</v>
      </c>
      <c r="S572" s="59">
        <v>1331</v>
      </c>
      <c r="T572" s="59">
        <v>27184</v>
      </c>
      <c r="U572" s="59">
        <v>177</v>
      </c>
      <c r="V572" s="59">
        <v>1824</v>
      </c>
    </row>
    <row r="573" spans="2:22" x14ac:dyDescent="0.25">
      <c r="B573" s="68"/>
      <c r="C573" s="68">
        <v>1989</v>
      </c>
      <c r="D573" s="68"/>
      <c r="E573" s="59">
        <v>12307</v>
      </c>
      <c r="F573" s="59">
        <v>3929</v>
      </c>
      <c r="G573" s="59">
        <v>266</v>
      </c>
      <c r="H573" s="59">
        <v>8256</v>
      </c>
      <c r="I573" s="59">
        <v>1353</v>
      </c>
      <c r="J573" s="59">
        <v>401</v>
      </c>
      <c r="K573" s="59">
        <v>11799</v>
      </c>
      <c r="L573" s="59">
        <v>1477</v>
      </c>
      <c r="M573" s="59">
        <v>365</v>
      </c>
      <c r="N573" s="59">
        <v>14482</v>
      </c>
      <c r="O573" s="59">
        <v>703</v>
      </c>
      <c r="P573" s="59">
        <v>629</v>
      </c>
      <c r="Q573" s="59">
        <v>22617</v>
      </c>
      <c r="R573" s="59">
        <v>243</v>
      </c>
      <c r="S573" s="59">
        <v>1379</v>
      </c>
      <c r="T573" s="59">
        <v>26700</v>
      </c>
      <c r="U573" s="59">
        <v>153</v>
      </c>
      <c r="V573" s="59">
        <v>2265</v>
      </c>
    </row>
    <row r="574" spans="2:22" x14ac:dyDescent="0.25">
      <c r="B574" s="68"/>
      <c r="C574" s="68">
        <v>1988</v>
      </c>
      <c r="D574" s="68"/>
      <c r="E574" s="59">
        <v>11573</v>
      </c>
      <c r="F574" s="59">
        <v>3749</v>
      </c>
      <c r="G574" s="59">
        <v>290</v>
      </c>
      <c r="H574" s="59">
        <v>7597</v>
      </c>
      <c r="I574" s="59">
        <v>1307</v>
      </c>
      <c r="J574" s="59">
        <v>349</v>
      </c>
      <c r="K574" s="59">
        <v>11284</v>
      </c>
      <c r="L574" s="59">
        <v>1332</v>
      </c>
      <c r="M574" s="59">
        <v>392</v>
      </c>
      <c r="N574" s="59">
        <v>14012</v>
      </c>
      <c r="O574" s="59">
        <v>700</v>
      </c>
      <c r="P574" s="59">
        <v>662</v>
      </c>
      <c r="Q574" s="59">
        <v>19707</v>
      </c>
      <c r="R574" s="59">
        <v>263</v>
      </c>
      <c r="S574" s="59">
        <v>1171</v>
      </c>
      <c r="T574" s="59">
        <v>24444</v>
      </c>
      <c r="U574" s="59">
        <v>146</v>
      </c>
      <c r="V574" s="59">
        <v>3675</v>
      </c>
    </row>
    <row r="575" spans="2:22" x14ac:dyDescent="0.25">
      <c r="B575" s="68"/>
      <c r="C575" s="68">
        <v>1987</v>
      </c>
      <c r="D575" s="68"/>
      <c r="E575" s="59">
        <v>11234</v>
      </c>
      <c r="F575" s="59">
        <v>3569</v>
      </c>
      <c r="G575" s="59">
        <v>286</v>
      </c>
      <c r="H575" s="59">
        <v>7350</v>
      </c>
      <c r="I575" s="59">
        <v>1176</v>
      </c>
      <c r="J575" s="59">
        <v>354</v>
      </c>
      <c r="K575" s="59">
        <v>10627</v>
      </c>
      <c r="L575" s="59">
        <v>1366</v>
      </c>
      <c r="M575" s="59">
        <v>417</v>
      </c>
      <c r="N575" s="59">
        <v>13929</v>
      </c>
      <c r="O575" s="59">
        <v>642</v>
      </c>
      <c r="P575" s="59">
        <v>688</v>
      </c>
      <c r="Q575" s="59">
        <v>18003</v>
      </c>
      <c r="R575" s="59">
        <v>261</v>
      </c>
      <c r="S575" s="59">
        <v>1033</v>
      </c>
      <c r="T575" s="59">
        <v>26584</v>
      </c>
      <c r="U575" s="59">
        <v>124</v>
      </c>
      <c r="V575" s="59">
        <v>3436</v>
      </c>
    </row>
    <row r="576" spans="2:22" x14ac:dyDescent="0.25">
      <c r="B576" s="68"/>
      <c r="C576" s="68">
        <v>1986</v>
      </c>
      <c r="D576" s="68"/>
      <c r="E576" s="59">
        <v>10457</v>
      </c>
      <c r="F576" s="59">
        <v>3356</v>
      </c>
      <c r="G576" s="59">
        <v>231</v>
      </c>
      <c r="H576" s="59">
        <v>7130</v>
      </c>
      <c r="I576" s="59">
        <v>1117</v>
      </c>
      <c r="J576" s="59">
        <v>338</v>
      </c>
      <c r="K576" s="59">
        <v>10319</v>
      </c>
      <c r="L576" s="59">
        <v>1289</v>
      </c>
      <c r="M576" s="59">
        <v>332</v>
      </c>
      <c r="N576" s="59">
        <v>12648</v>
      </c>
      <c r="O576" s="59">
        <v>633</v>
      </c>
      <c r="P576" s="59">
        <v>547</v>
      </c>
      <c r="Q576" s="59">
        <v>16142</v>
      </c>
      <c r="R576" s="59">
        <v>197</v>
      </c>
      <c r="S576" s="59">
        <v>1165</v>
      </c>
      <c r="T576" s="59">
        <v>22071</v>
      </c>
      <c r="U576" s="59">
        <v>119</v>
      </c>
      <c r="V576" s="59">
        <v>2096</v>
      </c>
    </row>
    <row r="577" spans="1:22" x14ac:dyDescent="0.25">
      <c r="B577" s="68"/>
      <c r="C577" s="68">
        <v>1985</v>
      </c>
      <c r="D577" s="68"/>
      <c r="E577" s="59">
        <v>9865</v>
      </c>
      <c r="F577" s="59">
        <v>3138</v>
      </c>
      <c r="G577" s="59">
        <v>236</v>
      </c>
      <c r="H577" s="59">
        <v>6699</v>
      </c>
      <c r="I577" s="59">
        <v>1112</v>
      </c>
      <c r="J577" s="59">
        <v>367</v>
      </c>
      <c r="K577" s="59">
        <v>9784</v>
      </c>
      <c r="L577" s="59">
        <v>1170</v>
      </c>
      <c r="M577" s="59">
        <v>327</v>
      </c>
      <c r="N577" s="59">
        <v>11791</v>
      </c>
      <c r="O577" s="59">
        <v>548</v>
      </c>
      <c r="P577" s="59">
        <v>639</v>
      </c>
      <c r="Q577" s="59">
        <v>15503</v>
      </c>
      <c r="R577" s="59">
        <v>191</v>
      </c>
      <c r="S577" s="59">
        <v>1098</v>
      </c>
      <c r="T577" s="59">
        <v>22480</v>
      </c>
      <c r="U577" s="59">
        <v>118</v>
      </c>
      <c r="V577" s="59">
        <v>2173</v>
      </c>
    </row>
    <row r="578" spans="1:22" x14ac:dyDescent="0.25">
      <c r="B578" s="68"/>
      <c r="C578" s="68">
        <v>1984</v>
      </c>
      <c r="D578" s="68"/>
      <c r="E578" s="59">
        <v>9150</v>
      </c>
      <c r="F578" s="59">
        <v>3005</v>
      </c>
      <c r="G578" s="59">
        <v>252</v>
      </c>
      <c r="H578" s="59">
        <v>6438</v>
      </c>
      <c r="I578" s="59">
        <v>1107</v>
      </c>
      <c r="J578" s="59">
        <v>436</v>
      </c>
      <c r="K578" s="59">
        <v>9492</v>
      </c>
      <c r="L578" s="59">
        <v>1138</v>
      </c>
      <c r="M578" s="59">
        <v>380</v>
      </c>
      <c r="N578" s="59">
        <v>10848</v>
      </c>
      <c r="O578" s="59">
        <v>505</v>
      </c>
      <c r="P578" s="59">
        <v>619</v>
      </c>
      <c r="Q578" s="59">
        <v>14404</v>
      </c>
      <c r="R578" s="59">
        <v>158</v>
      </c>
      <c r="S578" s="59">
        <v>1310</v>
      </c>
      <c r="T578" s="59">
        <v>18706</v>
      </c>
      <c r="U578" s="59">
        <v>97</v>
      </c>
      <c r="V578" s="59">
        <v>2355</v>
      </c>
    </row>
    <row r="579" spans="1:22" x14ac:dyDescent="0.25">
      <c r="B579" s="68"/>
      <c r="C579" s="68">
        <v>1983</v>
      </c>
      <c r="D579" s="68"/>
      <c r="E579" s="59">
        <v>8704</v>
      </c>
      <c r="F579" s="59">
        <v>2645</v>
      </c>
      <c r="G579" s="59" t="s">
        <v>125</v>
      </c>
      <c r="H579" s="59">
        <v>6305</v>
      </c>
      <c r="I579" s="59">
        <v>996</v>
      </c>
      <c r="J579" s="59" t="s">
        <v>125</v>
      </c>
      <c r="K579" s="59">
        <v>9261</v>
      </c>
      <c r="L579" s="59">
        <v>956</v>
      </c>
      <c r="M579" s="59" t="s">
        <v>125</v>
      </c>
      <c r="N579" s="59">
        <v>9750</v>
      </c>
      <c r="O579" s="59">
        <v>462</v>
      </c>
      <c r="P579" s="59" t="s">
        <v>125</v>
      </c>
      <c r="Q579" s="59">
        <v>13507</v>
      </c>
      <c r="R579" s="59">
        <v>150</v>
      </c>
      <c r="S579" s="59" t="s">
        <v>125</v>
      </c>
      <c r="T579" s="59">
        <v>16817</v>
      </c>
      <c r="U579" s="59">
        <v>81</v>
      </c>
      <c r="V579" s="59" t="s">
        <v>125</v>
      </c>
    </row>
    <row r="580" spans="1:22" x14ac:dyDescent="0.25">
      <c r="B580" s="68"/>
      <c r="C580" s="68">
        <v>1982</v>
      </c>
      <c r="D580" s="68"/>
      <c r="E580" s="59">
        <v>8195</v>
      </c>
      <c r="F580" s="59">
        <v>2434</v>
      </c>
      <c r="G580" s="59">
        <v>233</v>
      </c>
      <c r="H580" s="59">
        <v>5781</v>
      </c>
      <c r="I580" s="59">
        <v>961</v>
      </c>
      <c r="J580" s="59">
        <v>373</v>
      </c>
      <c r="K580" s="59">
        <v>8668</v>
      </c>
      <c r="L580" s="59">
        <v>884</v>
      </c>
      <c r="M580" s="59">
        <v>374</v>
      </c>
      <c r="N580" s="59">
        <v>9896</v>
      </c>
      <c r="O580" s="59">
        <v>378</v>
      </c>
      <c r="P580" s="59">
        <v>605</v>
      </c>
      <c r="Q580" s="59">
        <v>13719</v>
      </c>
      <c r="R580" s="59">
        <v>150</v>
      </c>
      <c r="S580" s="59">
        <v>1235</v>
      </c>
      <c r="T580" s="59">
        <v>15244</v>
      </c>
      <c r="U580" s="59">
        <v>61</v>
      </c>
      <c r="V580" s="59">
        <v>2247</v>
      </c>
    </row>
    <row r="581" spans="1:22" x14ac:dyDescent="0.25">
      <c r="B581" s="68"/>
      <c r="C581" s="68">
        <v>1981</v>
      </c>
      <c r="D581" s="68"/>
      <c r="E581" s="59">
        <v>7723</v>
      </c>
      <c r="F581" s="59">
        <v>2426</v>
      </c>
      <c r="G581" s="59">
        <v>215</v>
      </c>
      <c r="H581" s="59">
        <v>5486</v>
      </c>
      <c r="I581" s="59">
        <v>962</v>
      </c>
      <c r="J581" s="59">
        <v>364</v>
      </c>
      <c r="K581" s="59">
        <v>8292</v>
      </c>
      <c r="L581" s="59">
        <v>929</v>
      </c>
      <c r="M581" s="59">
        <v>342</v>
      </c>
      <c r="N581" s="59">
        <v>9483</v>
      </c>
      <c r="O581" s="59">
        <v>345</v>
      </c>
      <c r="P581" s="59">
        <v>563</v>
      </c>
      <c r="Q581" s="59">
        <v>12292</v>
      </c>
      <c r="R581" s="59">
        <v>143</v>
      </c>
      <c r="S581" s="59">
        <v>1101</v>
      </c>
      <c r="T581" s="59">
        <v>15503</v>
      </c>
      <c r="U581" s="59">
        <v>47</v>
      </c>
      <c r="V581" s="59">
        <v>2767</v>
      </c>
    </row>
    <row r="582" spans="1:22" x14ac:dyDescent="0.25">
      <c r="B582" s="68"/>
      <c r="C582" s="68">
        <v>1980</v>
      </c>
      <c r="D582" s="68"/>
      <c r="E582" s="59">
        <v>6770</v>
      </c>
      <c r="F582" s="59">
        <v>2322</v>
      </c>
      <c r="G582" s="59">
        <v>199</v>
      </c>
      <c r="H582" s="59">
        <v>5028</v>
      </c>
      <c r="I582" s="59">
        <v>942</v>
      </c>
      <c r="J582" s="59">
        <v>358</v>
      </c>
      <c r="K582" s="59">
        <v>6923</v>
      </c>
      <c r="L582" s="59">
        <v>863</v>
      </c>
      <c r="M582" s="59">
        <v>287</v>
      </c>
      <c r="N582" s="59">
        <v>8808</v>
      </c>
      <c r="O582" s="59">
        <v>357</v>
      </c>
      <c r="P582" s="59">
        <v>576</v>
      </c>
      <c r="Q582" s="59">
        <v>10568</v>
      </c>
      <c r="R582" s="59">
        <v>116</v>
      </c>
      <c r="S582" s="59">
        <v>1177</v>
      </c>
      <c r="T582" s="59">
        <v>14668</v>
      </c>
      <c r="U582" s="59">
        <v>43</v>
      </c>
      <c r="V582" s="59">
        <v>2935</v>
      </c>
    </row>
    <row r="583" spans="1:22" x14ac:dyDescent="0.25">
      <c r="B583" s="68"/>
      <c r="C583" s="68">
        <v>1979</v>
      </c>
      <c r="D583" s="68"/>
      <c r="E583" s="59">
        <v>6255</v>
      </c>
      <c r="F583" s="59">
        <v>2276</v>
      </c>
      <c r="G583" s="59">
        <v>184</v>
      </c>
      <c r="H583" s="59">
        <v>4675</v>
      </c>
      <c r="I583" s="59">
        <v>918</v>
      </c>
      <c r="J583" s="59">
        <v>347</v>
      </c>
      <c r="K583" s="59">
        <v>6708</v>
      </c>
      <c r="L583" s="59">
        <v>860</v>
      </c>
      <c r="M583" s="59">
        <v>286</v>
      </c>
      <c r="N583" s="59">
        <v>7069</v>
      </c>
      <c r="O583" s="59">
        <v>327</v>
      </c>
      <c r="P583" s="59">
        <v>482</v>
      </c>
      <c r="Q583" s="59">
        <v>9168</v>
      </c>
      <c r="R583" s="59">
        <v>98</v>
      </c>
      <c r="S583" s="59">
        <v>1001</v>
      </c>
      <c r="T583" s="59">
        <v>13313</v>
      </c>
      <c r="U583" s="59">
        <v>72</v>
      </c>
      <c r="V583" s="59">
        <v>1905</v>
      </c>
    </row>
    <row r="584" spans="1:22" x14ac:dyDescent="0.25">
      <c r="B584" s="68"/>
      <c r="C584" s="68">
        <v>1978</v>
      </c>
      <c r="D584" s="68"/>
      <c r="E584" s="59">
        <v>5501</v>
      </c>
      <c r="F584" s="59">
        <v>1983</v>
      </c>
      <c r="G584" s="59">
        <v>173</v>
      </c>
      <c r="H584" s="59">
        <v>4135</v>
      </c>
      <c r="I584" s="59">
        <v>847</v>
      </c>
      <c r="J584" s="59">
        <v>377</v>
      </c>
      <c r="K584" s="59">
        <v>5834</v>
      </c>
      <c r="L584" s="59">
        <v>739</v>
      </c>
      <c r="M584" s="59">
        <v>273</v>
      </c>
      <c r="N584" s="59">
        <v>6686</v>
      </c>
      <c r="O584" s="59">
        <v>268</v>
      </c>
      <c r="P584" s="59">
        <v>507</v>
      </c>
      <c r="Q584" s="59">
        <v>9684</v>
      </c>
      <c r="R584" s="59">
        <v>86</v>
      </c>
      <c r="S584" s="59">
        <v>1098</v>
      </c>
      <c r="T584" s="59">
        <v>10908</v>
      </c>
      <c r="U584" s="59">
        <v>43</v>
      </c>
      <c r="V584" s="59">
        <v>1872</v>
      </c>
    </row>
    <row r="585" spans="1:22" x14ac:dyDescent="0.25">
      <c r="B585" s="68"/>
      <c r="C585" s="68">
        <v>1977</v>
      </c>
      <c r="D585" s="68"/>
      <c r="E585" s="59">
        <v>4964</v>
      </c>
      <c r="F585" s="59">
        <v>1919</v>
      </c>
      <c r="G585" s="59">
        <v>137</v>
      </c>
      <c r="H585" s="59">
        <v>3707</v>
      </c>
      <c r="I585" s="59">
        <v>846</v>
      </c>
      <c r="J585" s="59">
        <v>276</v>
      </c>
      <c r="K585" s="59">
        <v>5466</v>
      </c>
      <c r="L585" s="59">
        <v>685</v>
      </c>
      <c r="M585" s="59">
        <v>236</v>
      </c>
      <c r="N585" s="59">
        <v>5588</v>
      </c>
      <c r="O585" s="59">
        <v>265</v>
      </c>
      <c r="P585" s="59">
        <v>367</v>
      </c>
      <c r="Q585" s="59">
        <v>9082</v>
      </c>
      <c r="R585" s="59">
        <v>90</v>
      </c>
      <c r="S585" s="59">
        <v>691</v>
      </c>
      <c r="T585" s="59">
        <v>10569</v>
      </c>
      <c r="U585" s="59">
        <v>33</v>
      </c>
      <c r="V585" s="59">
        <v>2119</v>
      </c>
    </row>
    <row r="586" spans="1:22" x14ac:dyDescent="0.25">
      <c r="B586" s="68"/>
      <c r="C586" s="68">
        <v>1976</v>
      </c>
      <c r="D586" s="68"/>
      <c r="E586" s="59">
        <v>4548</v>
      </c>
      <c r="F586" s="59">
        <v>1732</v>
      </c>
      <c r="G586" s="59">
        <v>132</v>
      </c>
      <c r="H586" s="59">
        <v>3537</v>
      </c>
      <c r="I586" s="59">
        <v>786</v>
      </c>
      <c r="J586" s="59">
        <v>273</v>
      </c>
      <c r="K586" s="59">
        <v>5124</v>
      </c>
      <c r="L586" s="59">
        <v>597</v>
      </c>
      <c r="M586" s="59">
        <v>229</v>
      </c>
      <c r="N586" s="59">
        <v>5075</v>
      </c>
      <c r="O586" s="59">
        <v>250</v>
      </c>
      <c r="P586" s="59">
        <v>373</v>
      </c>
      <c r="Q586" s="59">
        <v>6884</v>
      </c>
      <c r="R586" s="59">
        <v>63</v>
      </c>
      <c r="S586" s="59">
        <v>826</v>
      </c>
      <c r="T586" s="59">
        <v>9218</v>
      </c>
      <c r="U586" s="59">
        <v>37</v>
      </c>
      <c r="V586" s="59">
        <v>1425</v>
      </c>
    </row>
    <row r="587" spans="1:22" x14ac:dyDescent="0.25">
      <c r="B587" s="70"/>
      <c r="C587" s="70">
        <v>1975</v>
      </c>
      <c r="D587" s="70"/>
      <c r="E587" s="76">
        <v>4152</v>
      </c>
      <c r="F587" s="76">
        <v>1622</v>
      </c>
      <c r="G587" s="76">
        <v>122</v>
      </c>
      <c r="H587" s="76">
        <v>3233</v>
      </c>
      <c r="I587" s="76">
        <v>741</v>
      </c>
      <c r="J587" s="76">
        <v>277</v>
      </c>
      <c r="K587" s="76">
        <v>4708</v>
      </c>
      <c r="L587" s="76">
        <v>602</v>
      </c>
      <c r="M587" s="76">
        <v>209</v>
      </c>
      <c r="N587" s="76">
        <v>4790</v>
      </c>
      <c r="O587" s="76">
        <v>195</v>
      </c>
      <c r="P587" s="76">
        <v>376</v>
      </c>
      <c r="Q587" s="76">
        <v>6226</v>
      </c>
      <c r="R587" s="76">
        <v>60</v>
      </c>
      <c r="S587" s="76">
        <v>805</v>
      </c>
      <c r="T587" s="76">
        <v>8067</v>
      </c>
      <c r="U587" s="76">
        <v>25</v>
      </c>
      <c r="V587" s="76">
        <v>1536</v>
      </c>
    </row>
    <row r="588" spans="1:22" x14ac:dyDescent="0.25">
      <c r="A588" s="70"/>
      <c r="B588" s="70"/>
      <c r="C588" s="70"/>
      <c r="D588" s="70"/>
      <c r="E588" s="76"/>
      <c r="F588" s="76"/>
      <c r="G588" s="76"/>
      <c r="H588" s="76"/>
      <c r="I588" s="76"/>
      <c r="J588" s="76"/>
      <c r="K588" s="76"/>
      <c r="L588" s="76"/>
      <c r="M588" s="76"/>
      <c r="N588" s="76"/>
      <c r="O588" s="76"/>
      <c r="P588" s="76"/>
      <c r="Q588" s="76"/>
      <c r="R588" s="76"/>
      <c r="S588" s="76"/>
      <c r="T588" s="76"/>
      <c r="U588" s="76"/>
      <c r="V588" s="76"/>
    </row>
    <row r="589" spans="1:22" x14ac:dyDescent="0.25">
      <c r="A589" s="69" t="s">
        <v>132</v>
      </c>
      <c r="B589" s="69"/>
      <c r="C589" s="69"/>
      <c r="D589" s="69"/>
      <c r="E589" s="76"/>
      <c r="F589" s="76"/>
      <c r="G589" s="76"/>
      <c r="H589" s="76"/>
      <c r="I589" s="76"/>
      <c r="J589" s="76"/>
      <c r="K589" s="76"/>
      <c r="L589" s="76"/>
      <c r="M589" s="76"/>
      <c r="N589" s="76"/>
      <c r="O589" s="76"/>
      <c r="P589" s="76"/>
      <c r="Q589" s="76"/>
      <c r="R589" s="76"/>
      <c r="S589" s="76"/>
      <c r="T589" s="76"/>
      <c r="U589" s="76"/>
      <c r="V589" s="76"/>
    </row>
    <row r="590" spans="1:22" x14ac:dyDescent="0.25">
      <c r="B590" s="69" t="s">
        <v>130</v>
      </c>
      <c r="C590" s="69"/>
      <c r="D590" s="69"/>
      <c r="E590" s="76"/>
      <c r="F590" s="76"/>
      <c r="G590" s="76"/>
      <c r="H590" s="76"/>
      <c r="I590" s="76"/>
      <c r="J590" s="76"/>
      <c r="K590" s="76"/>
      <c r="L590" s="76"/>
      <c r="M590" s="76"/>
      <c r="N590" s="76"/>
      <c r="O590" s="76"/>
      <c r="P590" s="76"/>
      <c r="Q590" s="76"/>
      <c r="R590" s="76"/>
      <c r="S590" s="76"/>
      <c r="T590" s="76"/>
      <c r="U590" s="76"/>
      <c r="V590" s="76"/>
    </row>
    <row r="591" spans="1:22" x14ac:dyDescent="0.25">
      <c r="C591" s="60">
        <v>2015</v>
      </c>
      <c r="E591" s="76">
        <v>50981</v>
      </c>
      <c r="F591" s="76">
        <v>129762</v>
      </c>
      <c r="G591" s="76">
        <v>214</v>
      </c>
      <c r="H591" s="76">
        <v>26268</v>
      </c>
      <c r="I591" s="76">
        <v>10609</v>
      </c>
      <c r="J591" s="76">
        <v>463</v>
      </c>
      <c r="K591" s="76">
        <v>36948</v>
      </c>
      <c r="L591" s="76">
        <v>33995</v>
      </c>
      <c r="M591" s="76">
        <v>285</v>
      </c>
      <c r="N591" s="76">
        <v>39835</v>
      </c>
      <c r="O591" s="76">
        <v>38596</v>
      </c>
      <c r="P591" s="76">
        <v>263</v>
      </c>
      <c r="Q591" s="76">
        <v>66733</v>
      </c>
      <c r="R591" s="76">
        <v>29682</v>
      </c>
      <c r="S591" s="76">
        <v>536</v>
      </c>
      <c r="T591" s="76">
        <v>92570</v>
      </c>
      <c r="U591" s="76">
        <v>16877</v>
      </c>
      <c r="V591" s="76">
        <v>907</v>
      </c>
    </row>
    <row r="592" spans="1:22" x14ac:dyDescent="0.25">
      <c r="B592" s="69"/>
      <c r="C592" s="70">
        <v>2014</v>
      </c>
      <c r="D592" s="70"/>
      <c r="E592" s="71">
        <v>48772</v>
      </c>
      <c r="F592" s="71">
        <v>127557</v>
      </c>
      <c r="G592" s="71">
        <v>202</v>
      </c>
      <c r="H592" s="71">
        <v>25894</v>
      </c>
      <c r="I592" s="71">
        <v>10790</v>
      </c>
      <c r="J592" s="71">
        <v>515</v>
      </c>
      <c r="K592" s="71">
        <v>35354</v>
      </c>
      <c r="L592" s="71">
        <v>34216</v>
      </c>
      <c r="M592" s="71">
        <v>252</v>
      </c>
      <c r="N592" s="71">
        <v>39403</v>
      </c>
      <c r="O592" s="71">
        <v>37756</v>
      </c>
      <c r="P592" s="71">
        <v>298</v>
      </c>
      <c r="Q592" s="71">
        <v>63404</v>
      </c>
      <c r="R592" s="71">
        <v>28754</v>
      </c>
      <c r="S592" s="71">
        <v>464</v>
      </c>
      <c r="T592" s="71">
        <v>88614</v>
      </c>
      <c r="U592" s="71">
        <v>16039</v>
      </c>
      <c r="V592" s="71">
        <v>873</v>
      </c>
    </row>
    <row r="593" spans="1:22" x14ac:dyDescent="0.25">
      <c r="B593" s="72"/>
      <c r="C593" s="60">
        <v>2013</v>
      </c>
      <c r="E593" s="76">
        <v>47280</v>
      </c>
      <c r="F593" s="76">
        <v>127029</v>
      </c>
      <c r="G593" s="76">
        <v>196</v>
      </c>
      <c r="H593" s="76">
        <v>24264</v>
      </c>
      <c r="I593" s="76">
        <v>10470</v>
      </c>
      <c r="J593" s="76">
        <v>420</v>
      </c>
      <c r="K593" s="76">
        <v>34101</v>
      </c>
      <c r="L593" s="76">
        <v>34391</v>
      </c>
      <c r="M593" s="76">
        <v>218</v>
      </c>
      <c r="N593" s="76">
        <v>37330</v>
      </c>
      <c r="O593" s="76">
        <v>38164</v>
      </c>
      <c r="P593" s="76">
        <v>252</v>
      </c>
      <c r="Q593" s="76">
        <v>60859</v>
      </c>
      <c r="R593" s="76">
        <v>28374</v>
      </c>
      <c r="S593" s="76">
        <v>440</v>
      </c>
      <c r="T593" s="76">
        <v>91349</v>
      </c>
      <c r="U593" s="76">
        <v>15627</v>
      </c>
      <c r="V593" s="76">
        <v>985</v>
      </c>
    </row>
    <row r="594" spans="1:22" x14ac:dyDescent="0.25">
      <c r="B594" s="69"/>
      <c r="C594" s="70">
        <v>2012</v>
      </c>
      <c r="E594" s="76">
        <v>46650</v>
      </c>
      <c r="F594" s="76">
        <v>126527</v>
      </c>
      <c r="G594" s="76">
        <v>208</v>
      </c>
      <c r="H594" s="76">
        <v>22019</v>
      </c>
      <c r="I594" s="76">
        <v>10696</v>
      </c>
      <c r="J594" s="76">
        <v>320</v>
      </c>
      <c r="K594" s="76">
        <v>33803</v>
      </c>
      <c r="L594" s="76">
        <v>34058</v>
      </c>
      <c r="M594" s="76">
        <v>266</v>
      </c>
      <c r="N594" s="76">
        <v>36751</v>
      </c>
      <c r="O594" s="76">
        <v>38544</v>
      </c>
      <c r="P594" s="76">
        <v>260</v>
      </c>
      <c r="Q594" s="76">
        <v>61399</v>
      </c>
      <c r="R594" s="76">
        <v>28072</v>
      </c>
      <c r="S594" s="76">
        <v>489</v>
      </c>
      <c r="T594" s="76">
        <v>90761</v>
      </c>
      <c r="U594" s="76">
        <v>15154</v>
      </c>
      <c r="V594" s="76">
        <v>1034</v>
      </c>
    </row>
    <row r="595" spans="1:22" x14ac:dyDescent="0.25">
      <c r="C595" s="60">
        <v>2011</v>
      </c>
      <c r="E595" s="59">
        <v>45898</v>
      </c>
      <c r="F595" s="59">
        <v>125256</v>
      </c>
      <c r="G595" s="59">
        <v>199</v>
      </c>
      <c r="H595" s="59">
        <v>21648</v>
      </c>
      <c r="I595" s="59">
        <v>11080</v>
      </c>
      <c r="J595" s="59">
        <v>283</v>
      </c>
      <c r="K595" s="59">
        <v>33584</v>
      </c>
      <c r="L595" s="59">
        <v>34425</v>
      </c>
      <c r="M595" s="59">
        <v>288</v>
      </c>
      <c r="N595" s="59">
        <v>36139</v>
      </c>
      <c r="O595" s="59">
        <v>37718</v>
      </c>
      <c r="P595" s="59">
        <v>225</v>
      </c>
      <c r="Q595" s="59">
        <v>61173</v>
      </c>
      <c r="R595" s="59">
        <v>27455</v>
      </c>
      <c r="S595" s="59">
        <v>454</v>
      </c>
      <c r="T595" s="59">
        <v>89895</v>
      </c>
      <c r="U595" s="59">
        <v>14575</v>
      </c>
      <c r="V595" s="59">
        <v>1038</v>
      </c>
    </row>
    <row r="596" spans="1:22" x14ac:dyDescent="0.25">
      <c r="C596" s="60">
        <v>2010</v>
      </c>
      <c r="E596" s="59">
        <v>44103.16</v>
      </c>
      <c r="F596" s="59">
        <v>124707.12</v>
      </c>
      <c r="G596" s="59">
        <v>180.34800000000001</v>
      </c>
      <c r="H596" s="59">
        <v>21426.93</v>
      </c>
      <c r="I596" s="59">
        <v>10992.54</v>
      </c>
      <c r="J596" s="59">
        <v>405.61799999999999</v>
      </c>
      <c r="K596" s="59">
        <v>32023.14</v>
      </c>
      <c r="L596" s="59">
        <v>34907.589999999997</v>
      </c>
      <c r="M596" s="59">
        <v>234.52600000000001</v>
      </c>
      <c r="N596" s="59">
        <v>35295.39</v>
      </c>
      <c r="O596" s="59">
        <v>37354.82</v>
      </c>
      <c r="P596" s="59">
        <v>213.846</v>
      </c>
      <c r="Q596" s="59">
        <v>59121.54</v>
      </c>
      <c r="R596" s="59">
        <v>26941</v>
      </c>
      <c r="S596" s="59">
        <v>457.9</v>
      </c>
      <c r="T596" s="59">
        <v>85130.61</v>
      </c>
      <c r="U596" s="59">
        <v>14511.16</v>
      </c>
      <c r="V596" s="59">
        <v>843.12699999999995</v>
      </c>
    </row>
    <row r="597" spans="1:22" x14ac:dyDescent="0.25">
      <c r="B597" s="69"/>
      <c r="C597" s="70">
        <v>2009</v>
      </c>
      <c r="E597" s="76">
        <v>43213</v>
      </c>
      <c r="F597" s="76">
        <v>127001</v>
      </c>
      <c r="G597" s="76">
        <v>182</v>
      </c>
      <c r="H597" s="76">
        <v>20468</v>
      </c>
      <c r="I597" s="76">
        <v>11708</v>
      </c>
      <c r="J597" s="76">
        <v>303</v>
      </c>
      <c r="K597" s="76">
        <v>31351</v>
      </c>
      <c r="L597" s="76">
        <v>36656</v>
      </c>
      <c r="M597" s="76">
        <v>204</v>
      </c>
      <c r="N597" s="76">
        <v>35540</v>
      </c>
      <c r="O597" s="76">
        <v>37684</v>
      </c>
      <c r="P597" s="76">
        <v>244</v>
      </c>
      <c r="Q597" s="76">
        <v>57662</v>
      </c>
      <c r="R597" s="76">
        <v>26920</v>
      </c>
      <c r="S597" s="76">
        <v>456</v>
      </c>
      <c r="T597" s="76">
        <v>86067</v>
      </c>
      <c r="U597" s="76">
        <v>14031</v>
      </c>
      <c r="V597" s="76">
        <v>950</v>
      </c>
    </row>
    <row r="598" spans="1:22" x14ac:dyDescent="0.25">
      <c r="B598" s="70"/>
      <c r="C598" s="70">
        <v>2008</v>
      </c>
      <c r="D598" s="68"/>
      <c r="E598" s="76">
        <v>43550</v>
      </c>
      <c r="F598" s="76">
        <v>129419</v>
      </c>
      <c r="G598" s="76">
        <v>181</v>
      </c>
      <c r="H598" s="76">
        <v>21483</v>
      </c>
      <c r="I598" s="76">
        <v>12630</v>
      </c>
      <c r="J598" s="76">
        <v>321</v>
      </c>
      <c r="K598" s="76">
        <v>32072</v>
      </c>
      <c r="L598" s="76">
        <v>37299</v>
      </c>
      <c r="M598" s="76">
        <v>220</v>
      </c>
      <c r="N598" s="76">
        <v>35528</v>
      </c>
      <c r="O598" s="76">
        <v>38593</v>
      </c>
      <c r="P598" s="76">
        <v>226</v>
      </c>
      <c r="Q598" s="76">
        <v>59824</v>
      </c>
      <c r="R598" s="76">
        <v>26784</v>
      </c>
      <c r="S598" s="76">
        <v>503</v>
      </c>
      <c r="T598" s="76">
        <v>84687</v>
      </c>
      <c r="U598" s="76">
        <v>14111</v>
      </c>
      <c r="V598" s="76">
        <v>886</v>
      </c>
    </row>
    <row r="599" spans="1:22" x14ac:dyDescent="0.25">
      <c r="B599" s="70"/>
      <c r="C599" s="70">
        <v>2007</v>
      </c>
      <c r="D599" s="70"/>
      <c r="E599" s="76">
        <v>43000</v>
      </c>
      <c r="F599" s="76">
        <v>129203</v>
      </c>
      <c r="G599" s="76">
        <v>174</v>
      </c>
      <c r="H599" s="76">
        <v>22245</v>
      </c>
      <c r="I599" s="76">
        <v>12568</v>
      </c>
      <c r="J599" s="76">
        <v>321</v>
      </c>
      <c r="K599" s="76">
        <v>32126</v>
      </c>
      <c r="L599" s="76">
        <v>37570</v>
      </c>
      <c r="M599" s="76">
        <v>221</v>
      </c>
      <c r="N599" s="76">
        <v>35565</v>
      </c>
      <c r="O599" s="76">
        <v>38664</v>
      </c>
      <c r="P599" s="76">
        <v>215</v>
      </c>
      <c r="Q599" s="76">
        <v>58565</v>
      </c>
      <c r="R599" s="76">
        <v>26583</v>
      </c>
      <c r="S599" s="76">
        <v>462</v>
      </c>
      <c r="T599" s="76">
        <v>82309</v>
      </c>
      <c r="U599" s="76">
        <v>13816</v>
      </c>
      <c r="V599" s="76">
        <v>888</v>
      </c>
    </row>
    <row r="600" spans="1:22" x14ac:dyDescent="0.25">
      <c r="B600" s="70"/>
      <c r="C600" s="70">
        <v>2006</v>
      </c>
      <c r="D600" s="70"/>
      <c r="E600" s="76">
        <v>42249</v>
      </c>
      <c r="F600" s="76">
        <v>128366</v>
      </c>
      <c r="G600" s="76">
        <v>188</v>
      </c>
      <c r="H600" s="76">
        <v>21389</v>
      </c>
      <c r="I600" s="76">
        <v>13800</v>
      </c>
      <c r="J600" s="76">
        <v>260</v>
      </c>
      <c r="K600" s="76">
        <v>31998</v>
      </c>
      <c r="L600" s="76">
        <v>37915</v>
      </c>
      <c r="M600" s="76">
        <v>266</v>
      </c>
      <c r="N600" s="76">
        <v>35276</v>
      </c>
      <c r="O600" s="76">
        <v>37530</v>
      </c>
      <c r="P600" s="76">
        <v>249</v>
      </c>
      <c r="Q600" s="76">
        <v>57807</v>
      </c>
      <c r="R600" s="76">
        <v>26035</v>
      </c>
      <c r="S600" s="76">
        <v>501</v>
      </c>
      <c r="T600" s="76">
        <v>83002</v>
      </c>
      <c r="U600" s="76">
        <v>13084</v>
      </c>
      <c r="V600" s="76">
        <v>974</v>
      </c>
    </row>
    <row r="601" spans="1:22" x14ac:dyDescent="0.25">
      <c r="B601" s="70"/>
      <c r="C601" s="70">
        <v>2005</v>
      </c>
      <c r="D601" s="70"/>
      <c r="E601" s="76">
        <v>40592</v>
      </c>
      <c r="F601" s="76">
        <v>126882</v>
      </c>
      <c r="G601" s="76">
        <v>184</v>
      </c>
      <c r="H601" s="76">
        <v>20225</v>
      </c>
      <c r="I601" s="76">
        <v>13424</v>
      </c>
      <c r="J601" s="76">
        <v>204</v>
      </c>
      <c r="K601" s="76">
        <v>30494</v>
      </c>
      <c r="L601" s="76">
        <v>37723</v>
      </c>
      <c r="M601" s="76">
        <v>216</v>
      </c>
      <c r="N601" s="76">
        <v>34279</v>
      </c>
      <c r="O601" s="76">
        <v>38149</v>
      </c>
      <c r="P601" s="76">
        <v>252</v>
      </c>
      <c r="Q601" s="76">
        <v>55758</v>
      </c>
      <c r="R601" s="76">
        <v>24919</v>
      </c>
      <c r="S601" s="76">
        <v>514</v>
      </c>
      <c r="T601" s="76">
        <v>81437</v>
      </c>
      <c r="U601" s="76">
        <v>12665</v>
      </c>
      <c r="V601" s="76">
        <v>1036</v>
      </c>
    </row>
    <row r="602" spans="1:22" x14ac:dyDescent="0.25">
      <c r="B602" s="70"/>
      <c r="C602" s="70">
        <v>2004</v>
      </c>
      <c r="D602" s="68"/>
      <c r="E602" s="76">
        <v>38854.550000000003</v>
      </c>
      <c r="F602" s="76">
        <v>125387.65</v>
      </c>
      <c r="G602" s="76">
        <v>172.37</v>
      </c>
      <c r="H602" s="76">
        <v>19365.47</v>
      </c>
      <c r="I602" s="76">
        <v>13539.56</v>
      </c>
      <c r="J602" s="76">
        <v>251.613</v>
      </c>
      <c r="K602" s="76">
        <v>29595.1</v>
      </c>
      <c r="L602" s="76">
        <v>37639.339999999997</v>
      </c>
      <c r="M602" s="76">
        <v>223.35599999999999</v>
      </c>
      <c r="N602" s="76">
        <v>32735.67</v>
      </c>
      <c r="O602" s="76">
        <v>37287.25</v>
      </c>
      <c r="P602" s="76">
        <v>210.22300000000001</v>
      </c>
      <c r="Q602" s="76">
        <v>52790.17</v>
      </c>
      <c r="R602" s="76">
        <v>24361.02</v>
      </c>
      <c r="S602" s="76">
        <v>436.88499999999999</v>
      </c>
      <c r="T602" s="76">
        <v>78746.61</v>
      </c>
      <c r="U602" s="76">
        <v>12560.48</v>
      </c>
      <c r="V602" s="76">
        <v>1033.57</v>
      </c>
    </row>
    <row r="603" spans="1:22" x14ac:dyDescent="0.25">
      <c r="B603" s="70"/>
      <c r="C603" s="70">
        <v>2003</v>
      </c>
      <c r="D603" s="68"/>
      <c r="E603" s="76">
        <v>37958</v>
      </c>
      <c r="F603" s="76">
        <v>124456</v>
      </c>
      <c r="G603" s="76">
        <v>144</v>
      </c>
      <c r="H603" s="76">
        <v>18734</v>
      </c>
      <c r="I603" s="76">
        <v>16282</v>
      </c>
      <c r="J603" s="76">
        <v>183</v>
      </c>
      <c r="K603" s="76">
        <v>27915</v>
      </c>
      <c r="L603" s="76">
        <v>45064</v>
      </c>
      <c r="M603" s="76">
        <v>159</v>
      </c>
      <c r="N603" s="76">
        <v>31498</v>
      </c>
      <c r="O603" s="76">
        <v>44048</v>
      </c>
      <c r="P603" s="76">
        <v>193</v>
      </c>
      <c r="Q603" s="76">
        <v>51206</v>
      </c>
      <c r="R603" s="76">
        <v>28672</v>
      </c>
      <c r="S603" s="76">
        <v>420</v>
      </c>
      <c r="T603" s="76">
        <v>74601</v>
      </c>
      <c r="U603" s="76">
        <v>14592</v>
      </c>
      <c r="V603" s="76">
        <v>803</v>
      </c>
    </row>
    <row r="604" spans="1:22" x14ac:dyDescent="0.25">
      <c r="B604" s="70"/>
      <c r="C604" s="70">
        <v>2002</v>
      </c>
      <c r="D604" s="68"/>
      <c r="E604" s="76">
        <v>37290</v>
      </c>
      <c r="F604" s="76">
        <v>124337</v>
      </c>
      <c r="G604" s="76">
        <v>167</v>
      </c>
      <c r="H604" s="76">
        <v>19278</v>
      </c>
      <c r="I604" s="76">
        <v>13957</v>
      </c>
      <c r="J604" s="76">
        <v>303</v>
      </c>
      <c r="K604" s="76">
        <v>28107</v>
      </c>
      <c r="L604" s="76">
        <v>37863</v>
      </c>
      <c r="M604" s="76">
        <v>203</v>
      </c>
      <c r="N604" s="76">
        <v>31767</v>
      </c>
      <c r="O604" s="76">
        <v>36639</v>
      </c>
      <c r="P604" s="76">
        <v>231</v>
      </c>
      <c r="Q604" s="76">
        <v>52509</v>
      </c>
      <c r="R604" s="76">
        <v>23865</v>
      </c>
      <c r="S604" s="76">
        <v>497</v>
      </c>
      <c r="T604" s="76">
        <v>73773</v>
      </c>
      <c r="U604" s="76">
        <v>12011</v>
      </c>
      <c r="V604" s="76">
        <v>863</v>
      </c>
    </row>
    <row r="605" spans="1:22" x14ac:dyDescent="0.25">
      <c r="A605" s="70"/>
      <c r="B605" s="70"/>
      <c r="C605" s="70"/>
      <c r="D605" s="68"/>
      <c r="E605" s="76"/>
      <c r="F605" s="76"/>
      <c r="G605" s="76"/>
      <c r="H605" s="76"/>
      <c r="I605" s="76"/>
      <c r="J605" s="76"/>
      <c r="K605" s="76"/>
      <c r="L605" s="76"/>
      <c r="M605" s="76"/>
      <c r="N605" s="76"/>
      <c r="O605" s="76"/>
      <c r="P605" s="76"/>
      <c r="Q605" s="76"/>
      <c r="R605" s="76"/>
      <c r="S605" s="76"/>
      <c r="T605" s="76"/>
      <c r="U605" s="76"/>
      <c r="V605" s="76"/>
    </row>
    <row r="606" spans="1:22" x14ac:dyDescent="0.25">
      <c r="B606" s="69" t="s">
        <v>32</v>
      </c>
      <c r="C606" s="69"/>
      <c r="D606" s="68"/>
      <c r="E606" s="76"/>
      <c r="F606" s="76"/>
      <c r="G606" s="76"/>
      <c r="H606" s="76"/>
      <c r="I606" s="76"/>
      <c r="J606" s="76"/>
      <c r="K606" s="76"/>
      <c r="L606" s="76"/>
      <c r="M606" s="76"/>
      <c r="N606" s="76"/>
      <c r="O606" s="76"/>
      <c r="P606" s="76"/>
      <c r="Q606" s="76"/>
      <c r="R606" s="76"/>
      <c r="S606" s="76"/>
      <c r="T606" s="76"/>
      <c r="U606" s="76"/>
      <c r="V606" s="76"/>
    </row>
    <row r="607" spans="1:22" x14ac:dyDescent="0.25">
      <c r="C607" s="60">
        <v>2015</v>
      </c>
      <c r="E607" s="76">
        <v>60364</v>
      </c>
      <c r="F607" s="76">
        <v>69837</v>
      </c>
      <c r="G607" s="76">
        <v>339</v>
      </c>
      <c r="H607" s="76">
        <v>31168</v>
      </c>
      <c r="I607" s="76">
        <v>6866</v>
      </c>
      <c r="J607" s="76">
        <v>666</v>
      </c>
      <c r="K607" s="76">
        <v>43502</v>
      </c>
      <c r="L607" s="76">
        <v>20177</v>
      </c>
      <c r="M607" s="76">
        <v>421</v>
      </c>
      <c r="N607" s="76">
        <v>47616</v>
      </c>
      <c r="O607" s="76">
        <v>19353</v>
      </c>
      <c r="P607" s="76">
        <v>403</v>
      </c>
      <c r="Q607" s="76">
        <v>82230</v>
      </c>
      <c r="R607" s="76">
        <v>15086</v>
      </c>
      <c r="S607" s="76">
        <v>899</v>
      </c>
      <c r="T607" s="76">
        <v>115139</v>
      </c>
      <c r="U607" s="76">
        <v>8353</v>
      </c>
      <c r="V607" s="76">
        <v>1532</v>
      </c>
    </row>
    <row r="608" spans="1:22" x14ac:dyDescent="0.25">
      <c r="B608" s="69"/>
      <c r="C608" s="70">
        <v>2014</v>
      </c>
      <c r="D608" s="70"/>
      <c r="E608" s="71">
        <v>58148</v>
      </c>
      <c r="F608" s="71">
        <v>68611</v>
      </c>
      <c r="G608" s="71">
        <v>324</v>
      </c>
      <c r="H608" s="71">
        <v>30224</v>
      </c>
      <c r="I608" s="71">
        <v>6989</v>
      </c>
      <c r="J608" s="71">
        <v>693</v>
      </c>
      <c r="K608" s="71">
        <v>41291</v>
      </c>
      <c r="L608" s="71">
        <v>20145</v>
      </c>
      <c r="M608" s="71">
        <v>340</v>
      </c>
      <c r="N608" s="71">
        <v>48193</v>
      </c>
      <c r="O608" s="71">
        <v>18921</v>
      </c>
      <c r="P608" s="71">
        <v>499</v>
      </c>
      <c r="Q608" s="71">
        <v>78225</v>
      </c>
      <c r="R608" s="71">
        <v>14611</v>
      </c>
      <c r="S608" s="71">
        <v>794</v>
      </c>
      <c r="T608" s="71">
        <v>112251</v>
      </c>
      <c r="U608" s="71">
        <v>7943</v>
      </c>
      <c r="V608" s="71">
        <v>1532</v>
      </c>
    </row>
    <row r="609" spans="1:67" x14ac:dyDescent="0.25">
      <c r="B609" s="72"/>
      <c r="C609" s="60">
        <v>2013</v>
      </c>
      <c r="E609" s="76">
        <v>55973</v>
      </c>
      <c r="F609" s="76">
        <v>68402</v>
      </c>
      <c r="G609" s="76">
        <v>316</v>
      </c>
      <c r="H609" s="76">
        <v>28083</v>
      </c>
      <c r="I609" s="76">
        <v>6948</v>
      </c>
      <c r="J609" s="76">
        <v>598</v>
      </c>
      <c r="K609" s="76">
        <v>39102</v>
      </c>
      <c r="L609" s="76">
        <v>20165</v>
      </c>
      <c r="M609" s="76">
        <v>264</v>
      </c>
      <c r="N609" s="76">
        <v>45088</v>
      </c>
      <c r="O609" s="76">
        <v>19129</v>
      </c>
      <c r="P609" s="76">
        <v>403</v>
      </c>
      <c r="Q609" s="76">
        <v>73958</v>
      </c>
      <c r="R609" s="76">
        <v>14346</v>
      </c>
      <c r="S609" s="76">
        <v>769</v>
      </c>
      <c r="T609" s="76">
        <v>117941</v>
      </c>
      <c r="U609" s="76">
        <v>7813</v>
      </c>
      <c r="V609" s="76">
        <v>1726</v>
      </c>
    </row>
    <row r="610" spans="1:67" x14ac:dyDescent="0.25">
      <c r="B610" s="69"/>
      <c r="C610" s="77">
        <v>2012</v>
      </c>
      <c r="E610" s="76">
        <v>55544</v>
      </c>
      <c r="F610" s="76">
        <v>68068</v>
      </c>
      <c r="G610" s="76">
        <v>332</v>
      </c>
      <c r="H610" s="76">
        <v>25701</v>
      </c>
      <c r="I610" s="76">
        <v>6940</v>
      </c>
      <c r="J610" s="76">
        <v>465</v>
      </c>
      <c r="K610" s="76">
        <v>39910</v>
      </c>
      <c r="L610" s="76">
        <v>19715</v>
      </c>
      <c r="M610" s="76">
        <v>417</v>
      </c>
      <c r="N610" s="76">
        <v>44814</v>
      </c>
      <c r="O610" s="76">
        <v>19246</v>
      </c>
      <c r="P610" s="76">
        <v>453</v>
      </c>
      <c r="Q610" s="76">
        <v>74396</v>
      </c>
      <c r="R610" s="76">
        <v>14465</v>
      </c>
      <c r="S610" s="76">
        <v>791</v>
      </c>
      <c r="T610" s="76">
        <v>113877</v>
      </c>
      <c r="U610" s="76">
        <v>7700</v>
      </c>
      <c r="V610" s="76">
        <v>1700</v>
      </c>
    </row>
    <row r="611" spans="1:67" x14ac:dyDescent="0.25">
      <c r="C611" s="60">
        <v>2011</v>
      </c>
      <c r="E611" s="59">
        <v>54835</v>
      </c>
      <c r="F611" s="59">
        <v>67254</v>
      </c>
      <c r="G611" s="59">
        <v>319</v>
      </c>
      <c r="H611" s="59">
        <v>25719</v>
      </c>
      <c r="I611" s="59">
        <v>7030</v>
      </c>
      <c r="J611" s="59">
        <v>418</v>
      </c>
      <c r="K611" s="59">
        <v>40105</v>
      </c>
      <c r="L611" s="59">
        <v>19864</v>
      </c>
      <c r="M611" s="59">
        <v>466</v>
      </c>
      <c r="N611" s="59">
        <v>44135</v>
      </c>
      <c r="O611" s="59">
        <v>18674</v>
      </c>
      <c r="P611" s="59">
        <v>386</v>
      </c>
      <c r="Q611" s="59">
        <v>73557</v>
      </c>
      <c r="R611" s="59">
        <v>14163</v>
      </c>
      <c r="S611" s="59">
        <v>685</v>
      </c>
      <c r="T611" s="59">
        <v>112265</v>
      </c>
      <c r="U611" s="59">
        <v>7521</v>
      </c>
      <c r="V611" s="59">
        <v>1729</v>
      </c>
    </row>
    <row r="612" spans="1:67" x14ac:dyDescent="0.25">
      <c r="C612" s="60">
        <v>2010</v>
      </c>
      <c r="E612" s="59">
        <v>52457.08</v>
      </c>
      <c r="F612" s="59">
        <v>66903.460000000006</v>
      </c>
      <c r="G612" s="59">
        <v>292.55500000000001</v>
      </c>
      <c r="H612" s="59">
        <v>25205.31</v>
      </c>
      <c r="I612" s="59">
        <v>7032.2</v>
      </c>
      <c r="J612" s="59">
        <v>613.15800000000002</v>
      </c>
      <c r="K612" s="59">
        <v>37539.980000000003</v>
      </c>
      <c r="L612" s="59">
        <v>20046.509999999998</v>
      </c>
      <c r="M612" s="59">
        <v>369.48500000000001</v>
      </c>
      <c r="N612" s="59">
        <v>42499.6</v>
      </c>
      <c r="O612" s="59">
        <v>18359.41</v>
      </c>
      <c r="P612" s="59">
        <v>354.64100000000002</v>
      </c>
      <c r="Q612" s="59">
        <v>72046.570000000007</v>
      </c>
      <c r="R612" s="59">
        <v>14004.15</v>
      </c>
      <c r="S612" s="59">
        <v>734.21799999999996</v>
      </c>
      <c r="T612" s="59">
        <v>105954.56</v>
      </c>
      <c r="U612" s="59">
        <v>7461.19</v>
      </c>
      <c r="V612" s="59">
        <v>1439.92</v>
      </c>
    </row>
    <row r="613" spans="1:67" x14ac:dyDescent="0.25">
      <c r="B613" s="69"/>
      <c r="C613" s="70">
        <v>2009</v>
      </c>
      <c r="E613" s="76">
        <v>51133</v>
      </c>
      <c r="F613" s="76">
        <v>68426</v>
      </c>
      <c r="G613" s="76">
        <v>289</v>
      </c>
      <c r="H613" s="76">
        <v>23327</v>
      </c>
      <c r="I613" s="76">
        <v>7561</v>
      </c>
      <c r="J613" s="76">
        <v>406</v>
      </c>
      <c r="K613" s="76">
        <v>36321</v>
      </c>
      <c r="L613" s="76">
        <v>21162</v>
      </c>
      <c r="M613" s="76">
        <v>304</v>
      </c>
      <c r="N613" s="76">
        <v>42760</v>
      </c>
      <c r="O613" s="76">
        <v>18567</v>
      </c>
      <c r="P613" s="76">
        <v>397</v>
      </c>
      <c r="Q613" s="76">
        <v>71166</v>
      </c>
      <c r="R613" s="76">
        <v>13886</v>
      </c>
      <c r="S613" s="76">
        <v>765</v>
      </c>
      <c r="T613" s="76">
        <v>106451</v>
      </c>
      <c r="U613" s="76">
        <v>7248</v>
      </c>
      <c r="V613" s="76">
        <v>1544</v>
      </c>
    </row>
    <row r="614" spans="1:67" s="68" customFormat="1" x14ac:dyDescent="0.25">
      <c r="B614" s="70"/>
      <c r="C614" s="70">
        <v>2008</v>
      </c>
      <c r="E614" s="76">
        <v>52502</v>
      </c>
      <c r="F614" s="76">
        <v>69829</v>
      </c>
      <c r="G614" s="76">
        <v>292</v>
      </c>
      <c r="H614" s="76">
        <v>25254</v>
      </c>
      <c r="I614" s="76">
        <v>8263</v>
      </c>
      <c r="J614" s="76">
        <v>469</v>
      </c>
      <c r="K614" s="76">
        <v>37740</v>
      </c>
      <c r="L614" s="76">
        <v>21192</v>
      </c>
      <c r="M614" s="76">
        <v>329</v>
      </c>
      <c r="N614" s="76">
        <v>43307</v>
      </c>
      <c r="O614" s="76">
        <v>19210</v>
      </c>
      <c r="P614" s="76">
        <v>369</v>
      </c>
      <c r="Q614" s="76">
        <v>75024</v>
      </c>
      <c r="R614" s="76">
        <v>13734</v>
      </c>
      <c r="S614" s="76">
        <v>828</v>
      </c>
      <c r="T614" s="76">
        <v>107065</v>
      </c>
      <c r="U614" s="76">
        <v>7428</v>
      </c>
      <c r="V614" s="76">
        <v>1491</v>
      </c>
      <c r="X614" s="60"/>
      <c r="Y614" s="60"/>
      <c r="Z614" s="60"/>
      <c r="AA614" s="60"/>
      <c r="AB614" s="60"/>
      <c r="AC614" s="60"/>
      <c r="AD614" s="60"/>
      <c r="AE614" s="60"/>
      <c r="AF614" s="60"/>
      <c r="AG614" s="60"/>
      <c r="AH614" s="60"/>
      <c r="AI614" s="60"/>
      <c r="AJ614" s="60"/>
      <c r="AK614" s="60"/>
      <c r="AL614" s="60"/>
      <c r="AM614" s="60"/>
      <c r="AN614" s="60"/>
      <c r="AO614" s="60"/>
      <c r="AP614" s="60"/>
      <c r="AQ614" s="60"/>
      <c r="AR614" s="60"/>
      <c r="AS614" s="60"/>
      <c r="AT614" s="60"/>
      <c r="AU614" s="60"/>
      <c r="AV614" s="60"/>
      <c r="AW614" s="60"/>
      <c r="AX614" s="60"/>
      <c r="AY614" s="60"/>
      <c r="AZ614" s="60"/>
      <c r="BA614" s="60"/>
      <c r="BB614" s="60"/>
      <c r="BC614" s="60"/>
      <c r="BD614" s="60"/>
      <c r="BE614" s="60"/>
      <c r="BF614" s="60"/>
      <c r="BG614" s="60"/>
      <c r="BH614" s="60"/>
      <c r="BI614" s="60"/>
      <c r="BJ614" s="60"/>
      <c r="BK614" s="60"/>
      <c r="BL614" s="60"/>
      <c r="BM614" s="60"/>
      <c r="BN614" s="60"/>
      <c r="BO614" s="60"/>
    </row>
    <row r="615" spans="1:67" x14ac:dyDescent="0.25">
      <c r="B615" s="70"/>
      <c r="C615" s="70">
        <v>2007</v>
      </c>
      <c r="D615" s="70"/>
      <c r="E615" s="76">
        <v>51599</v>
      </c>
      <c r="F615" s="76">
        <v>70073</v>
      </c>
      <c r="G615" s="76">
        <v>282</v>
      </c>
      <c r="H615" s="76">
        <v>25848</v>
      </c>
      <c r="I615" s="76">
        <v>8305</v>
      </c>
      <c r="J615" s="76">
        <v>447</v>
      </c>
      <c r="K615" s="76">
        <v>38072</v>
      </c>
      <c r="L615" s="76">
        <v>21436</v>
      </c>
      <c r="M615" s="76">
        <v>345</v>
      </c>
      <c r="N615" s="76">
        <v>42760</v>
      </c>
      <c r="O615" s="76">
        <v>19343</v>
      </c>
      <c r="P615" s="76">
        <v>327</v>
      </c>
      <c r="Q615" s="76">
        <v>73390</v>
      </c>
      <c r="R615" s="76">
        <v>13697</v>
      </c>
      <c r="S615" s="76">
        <v>784</v>
      </c>
      <c r="T615" s="76">
        <v>103214</v>
      </c>
      <c r="U615" s="76">
        <v>7291</v>
      </c>
      <c r="V615" s="76">
        <v>1503</v>
      </c>
    </row>
    <row r="616" spans="1:67" x14ac:dyDescent="0.25">
      <c r="B616" s="70"/>
      <c r="C616" s="70">
        <v>2006</v>
      </c>
      <c r="D616" s="70"/>
      <c r="E616" s="76">
        <v>50826</v>
      </c>
      <c r="F616" s="76">
        <v>69702</v>
      </c>
      <c r="G616" s="76">
        <v>302</v>
      </c>
      <c r="H616" s="76">
        <v>24524</v>
      </c>
      <c r="I616" s="76">
        <v>9055</v>
      </c>
      <c r="J616" s="76">
        <v>321</v>
      </c>
      <c r="K616" s="76">
        <v>38699</v>
      </c>
      <c r="L616" s="76">
        <v>21401</v>
      </c>
      <c r="M616" s="76">
        <v>444</v>
      </c>
      <c r="N616" s="76">
        <v>42605</v>
      </c>
      <c r="O616" s="76">
        <v>18686</v>
      </c>
      <c r="P616" s="76">
        <v>397</v>
      </c>
      <c r="Q616" s="76">
        <v>71602</v>
      </c>
      <c r="R616" s="76">
        <v>13443</v>
      </c>
      <c r="S616" s="76">
        <v>825</v>
      </c>
      <c r="T616" s="76">
        <v>103097</v>
      </c>
      <c r="U616" s="76">
        <v>7116</v>
      </c>
      <c r="V616" s="76">
        <v>1546</v>
      </c>
    </row>
    <row r="617" spans="1:67" x14ac:dyDescent="0.25">
      <c r="B617" s="70"/>
      <c r="C617" s="70">
        <v>2005</v>
      </c>
      <c r="D617" s="70"/>
      <c r="E617" s="76">
        <v>49437</v>
      </c>
      <c r="F617" s="76">
        <v>68987</v>
      </c>
      <c r="G617" s="76">
        <v>306</v>
      </c>
      <c r="H617" s="76">
        <v>23526</v>
      </c>
      <c r="I617" s="76">
        <v>8740</v>
      </c>
      <c r="J617" s="76">
        <v>281</v>
      </c>
      <c r="K617" s="76">
        <v>36608</v>
      </c>
      <c r="L617" s="76">
        <v>21289</v>
      </c>
      <c r="M617" s="76">
        <v>350</v>
      </c>
      <c r="N617" s="76">
        <v>42139</v>
      </c>
      <c r="O617" s="76">
        <v>18954</v>
      </c>
      <c r="P617" s="76">
        <v>439</v>
      </c>
      <c r="Q617" s="76">
        <v>69821</v>
      </c>
      <c r="R617" s="76">
        <v>13045</v>
      </c>
      <c r="S617" s="76">
        <v>855</v>
      </c>
      <c r="T617" s="76">
        <v>102904</v>
      </c>
      <c r="U617" s="76">
        <v>6957</v>
      </c>
      <c r="V617" s="76">
        <v>1734</v>
      </c>
    </row>
    <row r="618" spans="1:67" x14ac:dyDescent="0.25">
      <c r="B618" s="70"/>
      <c r="C618" s="70">
        <v>2004</v>
      </c>
      <c r="D618" s="68"/>
      <c r="E618" s="76">
        <v>47275.4</v>
      </c>
      <c r="F618" s="76">
        <v>67758.080000000002</v>
      </c>
      <c r="G618" s="76">
        <v>280.947</v>
      </c>
      <c r="H618" s="76">
        <v>22575.72</v>
      </c>
      <c r="I618" s="76">
        <v>8751.4699999999993</v>
      </c>
      <c r="J618" s="76">
        <v>368.28</v>
      </c>
      <c r="K618" s="76">
        <v>35347.67</v>
      </c>
      <c r="L618" s="76">
        <v>21073.78</v>
      </c>
      <c r="M618" s="76">
        <v>345.23399999999998</v>
      </c>
      <c r="N618" s="76">
        <v>40627.4</v>
      </c>
      <c r="O618" s="76">
        <v>18361.8</v>
      </c>
      <c r="P618" s="76">
        <v>361.52499999999998</v>
      </c>
      <c r="Q618" s="76">
        <v>65497.85</v>
      </c>
      <c r="R618" s="76">
        <v>12728.31</v>
      </c>
      <c r="S618" s="76">
        <v>704.57100000000003</v>
      </c>
      <c r="T618" s="76">
        <v>99542.56</v>
      </c>
      <c r="U618" s="76">
        <v>6842.71</v>
      </c>
      <c r="V618" s="76">
        <v>1703.66</v>
      </c>
    </row>
    <row r="619" spans="1:67" x14ac:dyDescent="0.25">
      <c r="B619" s="70"/>
      <c r="C619" s="70">
        <v>2003</v>
      </c>
      <c r="D619" s="68"/>
      <c r="E619" s="76">
        <v>45989</v>
      </c>
      <c r="F619" s="76">
        <v>67198</v>
      </c>
      <c r="G619" s="76">
        <v>264</v>
      </c>
      <c r="H619" s="76">
        <v>21787</v>
      </c>
      <c r="I619" s="76">
        <v>8682</v>
      </c>
      <c r="J619" s="76">
        <v>247</v>
      </c>
      <c r="K619" s="76">
        <v>34225</v>
      </c>
      <c r="L619" s="76">
        <v>20534</v>
      </c>
      <c r="M619" s="76">
        <v>278</v>
      </c>
      <c r="N619" s="76">
        <v>39555</v>
      </c>
      <c r="O619" s="76">
        <v>18421</v>
      </c>
      <c r="P619" s="76">
        <v>374</v>
      </c>
      <c r="Q619" s="76">
        <v>65237</v>
      </c>
      <c r="R619" s="76">
        <v>12774</v>
      </c>
      <c r="S619" s="76">
        <v>801</v>
      </c>
      <c r="T619" s="76">
        <v>93792</v>
      </c>
      <c r="U619" s="76">
        <v>6785</v>
      </c>
      <c r="V619" s="76">
        <v>1408</v>
      </c>
    </row>
    <row r="620" spans="1:67" x14ac:dyDescent="0.25">
      <c r="B620" s="70"/>
      <c r="C620" s="70">
        <v>2002</v>
      </c>
      <c r="D620" s="68"/>
      <c r="E620" s="76">
        <v>45682</v>
      </c>
      <c r="F620" s="76">
        <v>67082</v>
      </c>
      <c r="G620" s="76">
        <v>272</v>
      </c>
      <c r="H620" s="76">
        <v>22601</v>
      </c>
      <c r="I620" s="76">
        <v>8977</v>
      </c>
      <c r="J620" s="76">
        <v>439</v>
      </c>
      <c r="K620" s="76">
        <v>33846</v>
      </c>
      <c r="L620" s="76">
        <v>20430</v>
      </c>
      <c r="M620" s="76">
        <v>317</v>
      </c>
      <c r="N620" s="76">
        <v>39439</v>
      </c>
      <c r="O620" s="76">
        <v>18377</v>
      </c>
      <c r="P620" s="76">
        <v>408</v>
      </c>
      <c r="Q620" s="76">
        <v>65548</v>
      </c>
      <c r="R620" s="76">
        <v>12621</v>
      </c>
      <c r="S620" s="76">
        <v>795</v>
      </c>
      <c r="T620" s="76">
        <v>92575</v>
      </c>
      <c r="U620" s="76">
        <v>6675</v>
      </c>
      <c r="V620" s="76">
        <v>1381</v>
      </c>
    </row>
    <row r="621" spans="1:67" x14ac:dyDescent="0.25">
      <c r="A621" s="70"/>
      <c r="B621" s="70"/>
      <c r="C621" s="70"/>
      <c r="D621" s="68"/>
      <c r="E621" s="76"/>
      <c r="F621" s="76"/>
      <c r="G621" s="76"/>
      <c r="H621" s="76"/>
      <c r="I621" s="76"/>
      <c r="J621" s="76"/>
      <c r="K621" s="76"/>
      <c r="L621" s="76"/>
      <c r="M621" s="76"/>
      <c r="N621" s="76"/>
      <c r="O621" s="76"/>
      <c r="P621" s="76"/>
      <c r="Q621" s="76"/>
      <c r="R621" s="76"/>
      <c r="S621" s="76"/>
      <c r="T621" s="76"/>
      <c r="U621" s="76"/>
      <c r="V621" s="76"/>
    </row>
    <row r="622" spans="1:67" x14ac:dyDescent="0.25">
      <c r="B622" s="69" t="s">
        <v>33</v>
      </c>
      <c r="C622" s="69"/>
      <c r="D622" s="68"/>
      <c r="E622" s="76"/>
      <c r="F622" s="76"/>
      <c r="G622" s="76"/>
      <c r="H622" s="76"/>
      <c r="I622" s="76"/>
      <c r="J622" s="76"/>
      <c r="K622" s="76"/>
      <c r="L622" s="76"/>
      <c r="M622" s="76"/>
      <c r="N622" s="76"/>
      <c r="O622" s="76"/>
      <c r="P622" s="76"/>
      <c r="Q622" s="76"/>
      <c r="R622" s="76"/>
      <c r="S622" s="76"/>
      <c r="T622" s="76"/>
      <c r="U622" s="76"/>
      <c r="V622" s="76"/>
    </row>
    <row r="623" spans="1:67" x14ac:dyDescent="0.25">
      <c r="C623" s="60">
        <v>2015</v>
      </c>
      <c r="E623" s="76">
        <v>40046</v>
      </c>
      <c r="F623" s="76">
        <v>59924</v>
      </c>
      <c r="G623" s="76">
        <v>236</v>
      </c>
      <c r="H623" s="76">
        <v>17281</v>
      </c>
      <c r="I623" s="76">
        <v>3743</v>
      </c>
      <c r="J623" s="76">
        <v>431</v>
      </c>
      <c r="K623" s="76">
        <v>27376</v>
      </c>
      <c r="L623" s="76">
        <v>13817</v>
      </c>
      <c r="M623" s="76">
        <v>319</v>
      </c>
      <c r="N623" s="76">
        <v>32010</v>
      </c>
      <c r="O623" s="76">
        <v>19243</v>
      </c>
      <c r="P623" s="76">
        <v>327</v>
      </c>
      <c r="Q623" s="76">
        <v>50716</v>
      </c>
      <c r="R623" s="76">
        <v>14596</v>
      </c>
      <c r="S623" s="76">
        <v>530</v>
      </c>
      <c r="T623" s="76">
        <v>70453</v>
      </c>
      <c r="U623" s="76">
        <v>8523</v>
      </c>
      <c r="V623" s="76">
        <v>909</v>
      </c>
    </row>
    <row r="624" spans="1:67" x14ac:dyDescent="0.25">
      <c r="B624" s="69"/>
      <c r="C624" s="70">
        <v>2014</v>
      </c>
      <c r="D624" s="70"/>
      <c r="E624" s="71">
        <v>37859</v>
      </c>
      <c r="F624" s="71">
        <v>58945</v>
      </c>
      <c r="G624" s="71">
        <v>210</v>
      </c>
      <c r="H624" s="71">
        <v>17930</v>
      </c>
      <c r="I624" s="71">
        <v>3801</v>
      </c>
      <c r="J624" s="71">
        <v>697</v>
      </c>
      <c r="K624" s="71">
        <v>26854</v>
      </c>
      <c r="L624" s="71">
        <v>14070</v>
      </c>
      <c r="M624" s="71">
        <v>357</v>
      </c>
      <c r="N624" s="71">
        <v>30572</v>
      </c>
      <c r="O624" s="71">
        <v>18835</v>
      </c>
      <c r="P624" s="71">
        <v>307</v>
      </c>
      <c r="Q624" s="71">
        <v>48092</v>
      </c>
      <c r="R624" s="71">
        <v>14143</v>
      </c>
      <c r="S624" s="71">
        <v>422</v>
      </c>
      <c r="T624" s="71">
        <v>65422</v>
      </c>
      <c r="U624" s="71">
        <v>8095</v>
      </c>
      <c r="V624" s="71">
        <v>753</v>
      </c>
    </row>
    <row r="625" spans="1:67" x14ac:dyDescent="0.25">
      <c r="B625" s="72"/>
      <c r="C625" s="60">
        <v>2013</v>
      </c>
      <c r="E625" s="76">
        <v>37138</v>
      </c>
      <c r="F625" s="76">
        <v>58627</v>
      </c>
      <c r="G625" s="76">
        <v>203</v>
      </c>
      <c r="H625" s="76">
        <v>16731</v>
      </c>
      <c r="I625" s="76">
        <v>3522</v>
      </c>
      <c r="J625" s="76">
        <v>373</v>
      </c>
      <c r="K625" s="76">
        <v>27011</v>
      </c>
      <c r="L625" s="76">
        <v>14226</v>
      </c>
      <c r="M625" s="76">
        <v>360</v>
      </c>
      <c r="N625" s="76">
        <v>29534</v>
      </c>
      <c r="O625" s="76">
        <v>19035</v>
      </c>
      <c r="P625" s="76">
        <v>287</v>
      </c>
      <c r="Q625" s="76">
        <v>47464</v>
      </c>
      <c r="R625" s="76">
        <v>14028</v>
      </c>
      <c r="S625" s="76">
        <v>379</v>
      </c>
      <c r="T625" s="76">
        <v>64762</v>
      </c>
      <c r="U625" s="76">
        <v>7814</v>
      </c>
      <c r="V625" s="76">
        <v>823</v>
      </c>
    </row>
    <row r="626" spans="1:67" x14ac:dyDescent="0.25">
      <c r="B626" s="69"/>
      <c r="C626" s="70">
        <v>2012</v>
      </c>
      <c r="E626" s="76">
        <v>36293</v>
      </c>
      <c r="F626" s="76">
        <v>58458</v>
      </c>
      <c r="G626" s="76">
        <v>220</v>
      </c>
      <c r="H626" s="76">
        <v>15217</v>
      </c>
      <c r="I626" s="76">
        <v>3756</v>
      </c>
      <c r="J626" s="76">
        <v>264</v>
      </c>
      <c r="K626" s="76">
        <v>25408</v>
      </c>
      <c r="L626" s="76">
        <v>14343</v>
      </c>
      <c r="M626" s="76">
        <v>244</v>
      </c>
      <c r="N626" s="76">
        <v>28709</v>
      </c>
      <c r="O626" s="76">
        <v>19298</v>
      </c>
      <c r="P626" s="76">
        <v>240</v>
      </c>
      <c r="Q626" s="76">
        <v>47584</v>
      </c>
      <c r="R626" s="76">
        <v>13607</v>
      </c>
      <c r="S626" s="76">
        <v>528</v>
      </c>
      <c r="T626" s="76">
        <v>66881</v>
      </c>
      <c r="U626" s="76">
        <v>7454</v>
      </c>
      <c r="V626" s="76">
        <v>1069</v>
      </c>
    </row>
    <row r="627" spans="1:67" x14ac:dyDescent="0.25">
      <c r="C627" s="60">
        <v>2011</v>
      </c>
      <c r="E627" s="59">
        <v>35534</v>
      </c>
      <c r="F627" s="59">
        <v>58001</v>
      </c>
      <c r="G627" s="59">
        <v>211</v>
      </c>
      <c r="H627" s="59">
        <v>14581</v>
      </c>
      <c r="I627" s="59">
        <v>4050</v>
      </c>
      <c r="J627" s="59">
        <v>217</v>
      </c>
      <c r="K627" s="59">
        <v>24687</v>
      </c>
      <c r="L627" s="59">
        <v>14561</v>
      </c>
      <c r="M627" s="59">
        <v>220</v>
      </c>
      <c r="N627" s="59">
        <v>28299</v>
      </c>
      <c r="O627" s="59">
        <v>19044</v>
      </c>
      <c r="P627" s="59">
        <v>218</v>
      </c>
      <c r="Q627" s="59">
        <v>47976</v>
      </c>
      <c r="R627" s="59">
        <v>13292</v>
      </c>
      <c r="S627" s="59">
        <v>561</v>
      </c>
      <c r="T627" s="59">
        <v>66041</v>
      </c>
      <c r="U627" s="59">
        <v>7053</v>
      </c>
      <c r="V627" s="59">
        <v>1001</v>
      </c>
    </row>
    <row r="628" spans="1:67" x14ac:dyDescent="0.25">
      <c r="C628" s="60">
        <v>2010</v>
      </c>
      <c r="E628" s="59">
        <v>34434.11</v>
      </c>
      <c r="F628" s="59">
        <v>57803.66</v>
      </c>
      <c r="G628" s="59">
        <v>181.922</v>
      </c>
      <c r="H628" s="59">
        <v>14717.82</v>
      </c>
      <c r="I628" s="59">
        <v>3960.35</v>
      </c>
      <c r="J628" s="59">
        <v>246.44399999999999</v>
      </c>
      <c r="K628" s="59">
        <v>24581.31</v>
      </c>
      <c r="L628" s="59">
        <v>14861.08</v>
      </c>
      <c r="M628" s="59">
        <v>217.34</v>
      </c>
      <c r="N628" s="59">
        <v>28332.400000000001</v>
      </c>
      <c r="O628" s="59">
        <v>18995.41</v>
      </c>
      <c r="P628" s="59">
        <v>230.422</v>
      </c>
      <c r="Q628" s="59">
        <v>45130.19</v>
      </c>
      <c r="R628" s="59">
        <v>12936.86</v>
      </c>
      <c r="S628" s="59">
        <v>492.45299999999997</v>
      </c>
      <c r="T628" s="59">
        <v>63091.99</v>
      </c>
      <c r="U628" s="59">
        <v>7049.97</v>
      </c>
      <c r="V628" s="59">
        <v>726.51300000000003</v>
      </c>
    </row>
    <row r="629" spans="1:67" x14ac:dyDescent="0.25">
      <c r="B629" s="69"/>
      <c r="C629" s="70">
        <v>2009</v>
      </c>
      <c r="E629" s="76">
        <v>33961</v>
      </c>
      <c r="F629" s="76">
        <v>58574</v>
      </c>
      <c r="G629" s="76">
        <v>197</v>
      </c>
      <c r="H629" s="76">
        <v>15254</v>
      </c>
      <c r="I629" s="76">
        <v>4146</v>
      </c>
      <c r="J629" s="76">
        <v>414</v>
      </c>
      <c r="K629" s="76">
        <v>24561</v>
      </c>
      <c r="L629" s="76">
        <v>15494</v>
      </c>
      <c r="M629" s="76">
        <v>230</v>
      </c>
      <c r="N629" s="76">
        <v>28528</v>
      </c>
      <c r="O629" s="76">
        <v>19116</v>
      </c>
      <c r="P629" s="76">
        <v>277</v>
      </c>
      <c r="Q629" s="76">
        <v>43275</v>
      </c>
      <c r="R629" s="76">
        <v>13034</v>
      </c>
      <c r="S629" s="76">
        <v>431</v>
      </c>
      <c r="T629" s="76">
        <v>64283</v>
      </c>
      <c r="U629" s="76">
        <v>6782</v>
      </c>
      <c r="V629" s="76">
        <v>986</v>
      </c>
    </row>
    <row r="630" spans="1:67" s="68" customFormat="1" x14ac:dyDescent="0.25">
      <c r="B630" s="70"/>
      <c r="C630" s="70">
        <v>2008</v>
      </c>
      <c r="E630" s="76">
        <v>33060</v>
      </c>
      <c r="F630" s="76">
        <v>59590</v>
      </c>
      <c r="G630" s="76">
        <v>184</v>
      </c>
      <c r="H630" s="76">
        <v>14345</v>
      </c>
      <c r="I630" s="76">
        <v>4366</v>
      </c>
      <c r="J630" s="76">
        <v>223</v>
      </c>
      <c r="K630" s="76">
        <v>24615</v>
      </c>
      <c r="L630" s="76">
        <v>16107</v>
      </c>
      <c r="M630" s="76">
        <v>256</v>
      </c>
      <c r="N630" s="76">
        <v>27819</v>
      </c>
      <c r="O630" s="76">
        <v>19383</v>
      </c>
      <c r="P630" s="76">
        <v>250</v>
      </c>
      <c r="Q630" s="76">
        <v>43826</v>
      </c>
      <c r="R630" s="76">
        <v>13050</v>
      </c>
      <c r="S630" s="76">
        <v>507</v>
      </c>
      <c r="T630" s="76">
        <v>59814</v>
      </c>
      <c r="U630" s="76">
        <v>6683</v>
      </c>
      <c r="V630" s="76">
        <v>731</v>
      </c>
      <c r="X630" s="60"/>
      <c r="Y630" s="60"/>
      <c r="Z630" s="60"/>
      <c r="AA630" s="60"/>
      <c r="AB630" s="60"/>
      <c r="AC630" s="60"/>
      <c r="AD630" s="60"/>
      <c r="AE630" s="60"/>
      <c r="AF630" s="60"/>
      <c r="AG630" s="60"/>
      <c r="AH630" s="60"/>
      <c r="AI630" s="60"/>
      <c r="AJ630" s="60"/>
      <c r="AK630" s="60"/>
      <c r="AL630" s="60"/>
      <c r="AM630" s="60"/>
      <c r="AN630" s="60"/>
      <c r="AO630" s="60"/>
      <c r="AP630" s="60"/>
      <c r="AQ630" s="60"/>
      <c r="AR630" s="60"/>
      <c r="AS630" s="60"/>
      <c r="AT630" s="60"/>
      <c r="AU630" s="60"/>
      <c r="AV630" s="60"/>
      <c r="AW630" s="60"/>
      <c r="AX630" s="60"/>
      <c r="AY630" s="60"/>
      <c r="AZ630" s="60"/>
      <c r="BA630" s="60"/>
      <c r="BB630" s="60"/>
      <c r="BC630" s="60"/>
      <c r="BD630" s="60"/>
      <c r="BE630" s="60"/>
      <c r="BF630" s="60"/>
      <c r="BG630" s="60"/>
      <c r="BH630" s="60"/>
      <c r="BI630" s="60"/>
      <c r="BJ630" s="60"/>
      <c r="BK630" s="60"/>
      <c r="BL630" s="60"/>
      <c r="BM630" s="60"/>
      <c r="BN630" s="60"/>
      <c r="BO630" s="60"/>
    </row>
    <row r="631" spans="1:67" x14ac:dyDescent="0.25">
      <c r="B631" s="70"/>
      <c r="C631" s="70">
        <v>2007</v>
      </c>
      <c r="D631" s="70"/>
      <c r="E631" s="76">
        <v>32810</v>
      </c>
      <c r="F631" s="76">
        <v>59130</v>
      </c>
      <c r="G631" s="76">
        <v>170</v>
      </c>
      <c r="H631" s="76">
        <v>15226</v>
      </c>
      <c r="I631" s="76">
        <v>4263</v>
      </c>
      <c r="J631" s="76">
        <v>338</v>
      </c>
      <c r="K631" s="76">
        <v>24226</v>
      </c>
      <c r="L631" s="76">
        <v>16134</v>
      </c>
      <c r="M631" s="76">
        <v>213</v>
      </c>
      <c r="N631" s="76">
        <v>28362</v>
      </c>
      <c r="O631" s="76">
        <v>19321</v>
      </c>
      <c r="P631" s="76">
        <v>267</v>
      </c>
      <c r="Q631" s="76">
        <v>42807</v>
      </c>
      <c r="R631" s="76">
        <v>12886</v>
      </c>
      <c r="S631" s="76">
        <v>410</v>
      </c>
      <c r="T631" s="76">
        <v>58951</v>
      </c>
      <c r="U631" s="76">
        <v>6525</v>
      </c>
      <c r="V631" s="76">
        <v>721</v>
      </c>
    </row>
    <row r="632" spans="1:67" x14ac:dyDescent="0.25">
      <c r="B632" s="70"/>
      <c r="C632" s="70">
        <v>2006</v>
      </c>
      <c r="D632" s="70"/>
      <c r="E632" s="76">
        <v>32059</v>
      </c>
      <c r="F632" s="76">
        <v>58663</v>
      </c>
      <c r="G632" s="76">
        <v>193</v>
      </c>
      <c r="H632" s="76">
        <v>15408</v>
      </c>
      <c r="I632" s="76">
        <v>4745</v>
      </c>
      <c r="J632" s="76">
        <v>429</v>
      </c>
      <c r="K632" s="76">
        <v>23313</v>
      </c>
      <c r="L632" s="76">
        <v>16514</v>
      </c>
      <c r="M632" s="76">
        <v>185</v>
      </c>
      <c r="N632" s="76">
        <v>28008</v>
      </c>
      <c r="O632" s="76">
        <v>18844</v>
      </c>
      <c r="P632" s="76">
        <v>292</v>
      </c>
      <c r="Q632" s="76">
        <v>43078</v>
      </c>
      <c r="R632" s="76">
        <v>12591</v>
      </c>
      <c r="S632" s="76">
        <v>507</v>
      </c>
      <c r="T632" s="76">
        <v>59042</v>
      </c>
      <c r="U632" s="76">
        <v>5968</v>
      </c>
      <c r="V632" s="76">
        <v>968</v>
      </c>
    </row>
    <row r="633" spans="1:67" x14ac:dyDescent="0.25">
      <c r="B633" s="70"/>
      <c r="C633" s="70">
        <v>2005</v>
      </c>
      <c r="D633" s="70"/>
      <c r="E633" s="76">
        <v>30053</v>
      </c>
      <c r="F633" s="76">
        <v>57895</v>
      </c>
      <c r="G633" s="76">
        <v>163</v>
      </c>
      <c r="H633" s="76">
        <v>14066</v>
      </c>
      <c r="I633" s="76">
        <v>4684</v>
      </c>
      <c r="J633" s="76">
        <v>225</v>
      </c>
      <c r="K633" s="76">
        <v>22574</v>
      </c>
      <c r="L633" s="76">
        <v>16434</v>
      </c>
      <c r="M633" s="76">
        <v>181</v>
      </c>
      <c r="N633" s="76">
        <v>25518</v>
      </c>
      <c r="O633" s="76">
        <v>19194</v>
      </c>
      <c r="P633" s="76">
        <v>233</v>
      </c>
      <c r="Q633" s="76">
        <v>40306</v>
      </c>
      <c r="R633" s="76">
        <v>11873</v>
      </c>
      <c r="S633" s="76">
        <v>480</v>
      </c>
      <c r="T633" s="76">
        <v>55273</v>
      </c>
      <c r="U633" s="76">
        <v>5707</v>
      </c>
      <c r="V633" s="76">
        <v>736</v>
      </c>
    </row>
    <row r="634" spans="1:67" x14ac:dyDescent="0.25">
      <c r="B634" s="70"/>
      <c r="C634" s="70">
        <v>2004</v>
      </c>
      <c r="D634" s="68"/>
      <c r="E634" s="76">
        <v>28953.72</v>
      </c>
      <c r="F634" s="76">
        <v>57629.57</v>
      </c>
      <c r="G634" s="76">
        <v>166.55600000000001</v>
      </c>
      <c r="H634" s="76">
        <v>13497.91</v>
      </c>
      <c r="I634" s="76">
        <v>4788.09</v>
      </c>
      <c r="J634" s="76">
        <v>199.28899999999999</v>
      </c>
      <c r="K634" s="76">
        <v>22277.02</v>
      </c>
      <c r="L634" s="76">
        <v>16565.560000000001</v>
      </c>
      <c r="M634" s="76">
        <v>240.21799999999999</v>
      </c>
      <c r="N634" s="76">
        <v>25078.98</v>
      </c>
      <c r="O634" s="76">
        <v>18925.45</v>
      </c>
      <c r="P634" s="76">
        <v>202.31399999999999</v>
      </c>
      <c r="Q634" s="76">
        <v>38885.629999999997</v>
      </c>
      <c r="R634" s="76">
        <v>11632.7</v>
      </c>
      <c r="S634" s="76">
        <v>452.08300000000003</v>
      </c>
      <c r="T634" s="76">
        <v>53859.14</v>
      </c>
      <c r="U634" s="76">
        <v>5717.76</v>
      </c>
      <c r="V634" s="76">
        <v>870.89400000000001</v>
      </c>
    </row>
    <row r="635" spans="1:67" x14ac:dyDescent="0.25">
      <c r="B635" s="70"/>
      <c r="C635" s="70">
        <v>2003</v>
      </c>
      <c r="D635" s="68"/>
      <c r="E635" s="76">
        <v>28532</v>
      </c>
      <c r="F635" s="76">
        <v>57257</v>
      </c>
      <c r="G635" s="76">
        <v>161</v>
      </c>
      <c r="H635" s="76">
        <v>14086</v>
      </c>
      <c r="I635" s="76">
        <v>4684</v>
      </c>
      <c r="J635" s="76">
        <v>306</v>
      </c>
      <c r="K635" s="76">
        <v>22029</v>
      </c>
      <c r="L635" s="76">
        <v>16926</v>
      </c>
      <c r="M635" s="76">
        <v>210</v>
      </c>
      <c r="N635" s="76">
        <v>25093</v>
      </c>
      <c r="O635" s="76">
        <v>18616</v>
      </c>
      <c r="P635" s="76">
        <v>218</v>
      </c>
      <c r="Q635" s="76">
        <v>37750</v>
      </c>
      <c r="R635" s="76">
        <v>11476</v>
      </c>
      <c r="S635" s="76">
        <v>407</v>
      </c>
      <c r="T635" s="76">
        <v>53021</v>
      </c>
      <c r="U635" s="76">
        <v>5552</v>
      </c>
      <c r="V635" s="76">
        <v>882</v>
      </c>
    </row>
    <row r="636" spans="1:67" x14ac:dyDescent="0.25">
      <c r="B636" s="70"/>
      <c r="C636" s="70">
        <v>2002</v>
      </c>
      <c r="D636" s="68"/>
      <c r="E636" s="76">
        <v>27457</v>
      </c>
      <c r="F636" s="76">
        <v>57254</v>
      </c>
      <c r="G636" s="76">
        <v>163</v>
      </c>
      <c r="H636" s="76">
        <v>13286</v>
      </c>
      <c r="I636" s="76">
        <v>4979</v>
      </c>
      <c r="J636" s="76">
        <v>282</v>
      </c>
      <c r="K636" s="76">
        <v>21381</v>
      </c>
      <c r="L636" s="76">
        <v>17433</v>
      </c>
      <c r="M636" s="76">
        <v>224</v>
      </c>
      <c r="N636" s="76">
        <v>24046</v>
      </c>
      <c r="O636" s="76">
        <v>18261</v>
      </c>
      <c r="P636" s="76">
        <v>198</v>
      </c>
      <c r="Q636" s="76">
        <v>37872</v>
      </c>
      <c r="R636" s="76">
        <v>11243</v>
      </c>
      <c r="S636" s="76">
        <v>521</v>
      </c>
      <c r="T636" s="76">
        <v>50255</v>
      </c>
      <c r="U636" s="76">
        <v>5336</v>
      </c>
      <c r="V636" s="76">
        <v>749</v>
      </c>
    </row>
    <row r="637" spans="1:67" x14ac:dyDescent="0.25">
      <c r="A637" s="70"/>
      <c r="B637" s="70"/>
      <c r="C637" s="70"/>
      <c r="D637" s="68"/>
      <c r="E637" s="76"/>
      <c r="F637" s="76"/>
      <c r="G637" s="76"/>
      <c r="H637" s="76"/>
      <c r="I637" s="76"/>
      <c r="J637" s="76"/>
      <c r="K637" s="76"/>
      <c r="L637" s="76"/>
      <c r="M637" s="76"/>
      <c r="N637" s="76"/>
      <c r="O637" s="76"/>
      <c r="P637" s="76"/>
      <c r="Q637" s="76"/>
      <c r="R637" s="76"/>
      <c r="S637" s="76"/>
      <c r="T637" s="76"/>
      <c r="U637" s="76"/>
      <c r="V637" s="76"/>
    </row>
    <row r="638" spans="1:67" x14ac:dyDescent="0.25">
      <c r="A638" s="69" t="s">
        <v>133</v>
      </c>
      <c r="B638" s="69"/>
      <c r="C638" s="69"/>
      <c r="D638" s="68"/>
      <c r="E638" s="76"/>
      <c r="F638" s="76"/>
      <c r="G638" s="76"/>
      <c r="H638" s="76"/>
      <c r="I638" s="76"/>
      <c r="J638" s="76"/>
      <c r="K638" s="76"/>
      <c r="L638" s="76"/>
      <c r="M638" s="76"/>
      <c r="N638" s="76"/>
      <c r="O638" s="76"/>
      <c r="P638" s="76"/>
      <c r="Q638" s="76"/>
      <c r="R638" s="76"/>
      <c r="S638" s="76"/>
      <c r="T638" s="76"/>
      <c r="U638" s="76"/>
      <c r="V638" s="76"/>
    </row>
    <row r="639" spans="1:67" x14ac:dyDescent="0.25">
      <c r="B639" s="69" t="s">
        <v>19</v>
      </c>
      <c r="C639" s="69"/>
      <c r="D639" s="68"/>
      <c r="E639" s="76"/>
      <c r="F639" s="76"/>
      <c r="G639" s="76"/>
      <c r="H639" s="76"/>
      <c r="I639" s="76"/>
      <c r="J639" s="76"/>
      <c r="K639" s="76"/>
      <c r="L639" s="76"/>
      <c r="M639" s="76"/>
      <c r="N639" s="76"/>
      <c r="O639" s="76"/>
      <c r="P639" s="76"/>
      <c r="Q639" s="76"/>
      <c r="R639" s="76"/>
      <c r="S639" s="76"/>
      <c r="T639" s="76"/>
      <c r="U639" s="76"/>
      <c r="V639" s="76"/>
    </row>
    <row r="640" spans="1:67" x14ac:dyDescent="0.25">
      <c r="C640" s="60">
        <v>2015</v>
      </c>
      <c r="E640" s="76">
        <v>54138</v>
      </c>
      <c r="F640" s="76">
        <v>105849</v>
      </c>
      <c r="G640" s="76">
        <v>247</v>
      </c>
      <c r="H640" s="76">
        <v>26738</v>
      </c>
      <c r="I640" s="76">
        <v>4515</v>
      </c>
      <c r="J640" s="76">
        <v>713</v>
      </c>
      <c r="K640" s="76">
        <v>38446</v>
      </c>
      <c r="L640" s="76">
        <v>26400</v>
      </c>
      <c r="M640" s="76">
        <v>330</v>
      </c>
      <c r="N640" s="76">
        <v>40705</v>
      </c>
      <c r="O640" s="76">
        <v>32404</v>
      </c>
      <c r="P640" s="76">
        <v>292</v>
      </c>
      <c r="Q640" s="76">
        <v>67469</v>
      </c>
      <c r="R640" s="76">
        <v>26896</v>
      </c>
      <c r="S640" s="76">
        <v>563</v>
      </c>
      <c r="T640" s="76">
        <v>93459</v>
      </c>
      <c r="U640" s="76">
        <v>15633</v>
      </c>
      <c r="V640" s="76">
        <v>956</v>
      </c>
    </row>
    <row r="641" spans="1:67" x14ac:dyDescent="0.25">
      <c r="B641" s="69"/>
      <c r="C641" s="70">
        <v>2014</v>
      </c>
      <c r="D641" s="70"/>
      <c r="E641" s="71">
        <v>51984</v>
      </c>
      <c r="F641" s="71">
        <v>104543</v>
      </c>
      <c r="G641" s="71">
        <v>234</v>
      </c>
      <c r="H641" s="71">
        <v>28791</v>
      </c>
      <c r="I641" s="71">
        <v>4447</v>
      </c>
      <c r="J641" s="71">
        <v>1138</v>
      </c>
      <c r="K641" s="71">
        <v>36673</v>
      </c>
      <c r="L641" s="71">
        <v>27032</v>
      </c>
      <c r="M641" s="71">
        <v>289</v>
      </c>
      <c r="N641" s="71">
        <v>40306</v>
      </c>
      <c r="O641" s="71">
        <v>31919</v>
      </c>
      <c r="P641" s="71">
        <v>327</v>
      </c>
      <c r="Q641" s="71">
        <v>64462</v>
      </c>
      <c r="R641" s="71">
        <v>26162</v>
      </c>
      <c r="S641" s="71">
        <v>497</v>
      </c>
      <c r="T641" s="71">
        <v>89586</v>
      </c>
      <c r="U641" s="71">
        <v>14981</v>
      </c>
      <c r="V641" s="71">
        <v>915</v>
      </c>
    </row>
    <row r="642" spans="1:67" x14ac:dyDescent="0.25">
      <c r="B642" s="72"/>
      <c r="C642" s="60">
        <v>2013</v>
      </c>
      <c r="E642" s="76">
        <v>50424</v>
      </c>
      <c r="F642" s="76">
        <v>104642</v>
      </c>
      <c r="G642" s="76">
        <v>229</v>
      </c>
      <c r="H642" s="76">
        <v>26562</v>
      </c>
      <c r="I642" s="76">
        <v>4238</v>
      </c>
      <c r="J642" s="76">
        <v>966</v>
      </c>
      <c r="K642" s="76">
        <v>35470</v>
      </c>
      <c r="L642" s="76">
        <v>27636</v>
      </c>
      <c r="M642" s="76">
        <v>257</v>
      </c>
      <c r="N642" s="76">
        <v>38177</v>
      </c>
      <c r="O642" s="76">
        <v>32311</v>
      </c>
      <c r="P642" s="76">
        <v>282</v>
      </c>
      <c r="Q642" s="76">
        <v>61814</v>
      </c>
      <c r="R642" s="76">
        <v>25858</v>
      </c>
      <c r="S642" s="76">
        <v>460</v>
      </c>
      <c r="T642" s="76">
        <v>92592</v>
      </c>
      <c r="U642" s="76">
        <v>14598</v>
      </c>
      <c r="V642" s="76">
        <v>1037</v>
      </c>
    </row>
    <row r="643" spans="1:67" x14ac:dyDescent="0.25">
      <c r="B643" s="69"/>
      <c r="C643" s="70">
        <v>2012</v>
      </c>
      <c r="E643" s="76">
        <v>49757</v>
      </c>
      <c r="F643" s="76">
        <v>104714</v>
      </c>
      <c r="G643" s="76">
        <v>241</v>
      </c>
      <c r="H643" s="76">
        <v>23002</v>
      </c>
      <c r="I643" s="76">
        <v>4588</v>
      </c>
      <c r="J643" s="76">
        <v>642</v>
      </c>
      <c r="K643" s="76">
        <v>35260</v>
      </c>
      <c r="L643" s="76">
        <v>27261</v>
      </c>
      <c r="M643" s="76">
        <v>314</v>
      </c>
      <c r="N643" s="76">
        <v>37725</v>
      </c>
      <c r="O643" s="76">
        <v>33054</v>
      </c>
      <c r="P643" s="76">
        <v>291</v>
      </c>
      <c r="Q643" s="76">
        <v>62395</v>
      </c>
      <c r="R643" s="76">
        <v>25607</v>
      </c>
      <c r="S643" s="76">
        <v>517</v>
      </c>
      <c r="T643" s="76">
        <v>91442</v>
      </c>
      <c r="U643" s="76">
        <v>14202</v>
      </c>
      <c r="V643" s="76">
        <v>1081</v>
      </c>
    </row>
    <row r="644" spans="1:67" x14ac:dyDescent="0.25">
      <c r="C644" s="60">
        <v>2011</v>
      </c>
      <c r="E644" s="59">
        <v>48950</v>
      </c>
      <c r="F644" s="59">
        <v>104217</v>
      </c>
      <c r="G644" s="59">
        <v>231</v>
      </c>
      <c r="H644" s="59">
        <v>22468</v>
      </c>
      <c r="I644" s="59">
        <v>4960</v>
      </c>
      <c r="J644" s="59">
        <v>522</v>
      </c>
      <c r="K644" s="59">
        <v>35205</v>
      </c>
      <c r="L644" s="59">
        <v>27811</v>
      </c>
      <c r="M644" s="59">
        <v>343</v>
      </c>
      <c r="N644" s="59">
        <v>36916</v>
      </c>
      <c r="O644" s="59">
        <v>32528</v>
      </c>
      <c r="P644" s="59">
        <v>250</v>
      </c>
      <c r="Q644" s="59">
        <v>62300</v>
      </c>
      <c r="R644" s="59">
        <v>25217</v>
      </c>
      <c r="S644" s="59">
        <v>483</v>
      </c>
      <c r="T644" s="59">
        <v>90442</v>
      </c>
      <c r="U644" s="59">
        <v>13699</v>
      </c>
      <c r="V644" s="59">
        <v>1074</v>
      </c>
    </row>
    <row r="645" spans="1:67" x14ac:dyDescent="0.25">
      <c r="C645" s="60">
        <v>2010</v>
      </c>
      <c r="E645" s="59">
        <v>46893.7</v>
      </c>
      <c r="F645" s="59">
        <v>104135.53</v>
      </c>
      <c r="G645" s="59">
        <v>206.31899999999999</v>
      </c>
      <c r="H645" s="59">
        <v>22407.93</v>
      </c>
      <c r="I645" s="59">
        <v>4939.7700000000004</v>
      </c>
      <c r="J645" s="59">
        <v>686.27</v>
      </c>
      <c r="K645" s="59">
        <v>33268.230000000003</v>
      </c>
      <c r="L645" s="59">
        <v>28501.16</v>
      </c>
      <c r="M645" s="59">
        <v>272.49900000000002</v>
      </c>
      <c r="N645" s="59">
        <v>36046.339999999997</v>
      </c>
      <c r="O645" s="59">
        <v>32320.69</v>
      </c>
      <c r="P645" s="59">
        <v>236.685</v>
      </c>
      <c r="Q645" s="59">
        <v>60110.93</v>
      </c>
      <c r="R645" s="59">
        <v>24729.58</v>
      </c>
      <c r="S645" s="59">
        <v>482.95299999999997</v>
      </c>
      <c r="T645" s="59">
        <v>85959.98</v>
      </c>
      <c r="U645" s="59">
        <v>13644.33</v>
      </c>
      <c r="V645" s="59">
        <v>878.803</v>
      </c>
    </row>
    <row r="646" spans="1:67" x14ac:dyDescent="0.25">
      <c r="B646" s="69"/>
      <c r="C646" s="70">
        <v>2009</v>
      </c>
      <c r="E646" s="76">
        <v>45813</v>
      </c>
      <c r="F646" s="76">
        <v>106618</v>
      </c>
      <c r="G646" s="76">
        <v>208</v>
      </c>
      <c r="H646" s="76">
        <v>21241</v>
      </c>
      <c r="I646" s="76">
        <v>5331</v>
      </c>
      <c r="J646" s="76">
        <v>548</v>
      </c>
      <c r="K646" s="76">
        <v>32478</v>
      </c>
      <c r="L646" s="76">
        <v>30276</v>
      </c>
      <c r="M646" s="76">
        <v>233</v>
      </c>
      <c r="N646" s="76">
        <v>36163</v>
      </c>
      <c r="O646" s="76">
        <v>32964</v>
      </c>
      <c r="P646" s="76">
        <v>262</v>
      </c>
      <c r="Q646" s="76">
        <v>58398</v>
      </c>
      <c r="R646" s="76">
        <v>24814</v>
      </c>
      <c r="S646" s="76">
        <v>482</v>
      </c>
      <c r="T646" s="76">
        <v>86674</v>
      </c>
      <c r="U646" s="76">
        <v>13231</v>
      </c>
      <c r="V646" s="76">
        <v>986</v>
      </c>
    </row>
    <row r="647" spans="1:67" s="68" customFormat="1" x14ac:dyDescent="0.25">
      <c r="B647" s="70"/>
      <c r="C647" s="70">
        <v>2008</v>
      </c>
      <c r="E647" s="76">
        <v>46050</v>
      </c>
      <c r="F647" s="76">
        <v>108823</v>
      </c>
      <c r="G647" s="76">
        <v>206</v>
      </c>
      <c r="H647" s="76">
        <v>21579</v>
      </c>
      <c r="I647" s="76">
        <v>5959</v>
      </c>
      <c r="J647" s="76">
        <v>451</v>
      </c>
      <c r="K647" s="76">
        <v>33105</v>
      </c>
      <c r="L647" s="76">
        <v>30982</v>
      </c>
      <c r="M647" s="76">
        <v>257</v>
      </c>
      <c r="N647" s="76">
        <v>36042</v>
      </c>
      <c r="O647" s="76">
        <v>33806</v>
      </c>
      <c r="P647" s="76">
        <v>243</v>
      </c>
      <c r="Q647" s="76">
        <v>60818</v>
      </c>
      <c r="R647" s="76">
        <v>24717</v>
      </c>
      <c r="S647" s="76">
        <v>528</v>
      </c>
      <c r="T647" s="76">
        <v>84996</v>
      </c>
      <c r="U647" s="76">
        <v>13358</v>
      </c>
      <c r="V647" s="76">
        <v>911</v>
      </c>
      <c r="X647" s="60"/>
      <c r="Y647" s="60"/>
      <c r="Z647" s="60"/>
      <c r="AA647" s="60"/>
      <c r="AB647" s="60"/>
      <c r="AC647" s="60"/>
      <c r="AD647" s="60"/>
      <c r="AE647" s="60"/>
      <c r="AF647" s="60"/>
      <c r="AG647" s="60"/>
      <c r="AH647" s="60"/>
      <c r="AI647" s="60"/>
      <c r="AJ647" s="60"/>
      <c r="AK647" s="60"/>
      <c r="AL647" s="60"/>
      <c r="AM647" s="60"/>
      <c r="AN647" s="60"/>
      <c r="AO647" s="60"/>
      <c r="AP647" s="60"/>
      <c r="AQ647" s="60"/>
      <c r="AR647" s="60"/>
      <c r="AS647" s="60"/>
      <c r="AT647" s="60"/>
      <c r="AU647" s="60"/>
      <c r="AV647" s="60"/>
      <c r="AW647" s="60"/>
      <c r="AX647" s="60"/>
      <c r="AY647" s="60"/>
      <c r="AZ647" s="60"/>
      <c r="BA647" s="60"/>
      <c r="BB647" s="60"/>
      <c r="BC647" s="60"/>
      <c r="BD647" s="60"/>
      <c r="BE647" s="60"/>
      <c r="BF647" s="60"/>
      <c r="BG647" s="60"/>
      <c r="BH647" s="60"/>
      <c r="BI647" s="60"/>
      <c r="BJ647" s="60"/>
      <c r="BK647" s="60"/>
      <c r="BL647" s="60"/>
      <c r="BM647" s="60"/>
      <c r="BN647" s="60"/>
      <c r="BO647" s="60"/>
    </row>
    <row r="648" spans="1:67" x14ac:dyDescent="0.25">
      <c r="B648" s="70"/>
      <c r="C648" s="70">
        <v>2007</v>
      </c>
      <c r="D648" s="70"/>
      <c r="E648" s="76">
        <v>45393</v>
      </c>
      <c r="F648" s="76">
        <v>108929</v>
      </c>
      <c r="G648" s="76">
        <v>198</v>
      </c>
      <c r="H648" s="76">
        <v>22945</v>
      </c>
      <c r="I648" s="76">
        <v>6040</v>
      </c>
      <c r="J648" s="76">
        <v>516</v>
      </c>
      <c r="K648" s="76">
        <v>32992</v>
      </c>
      <c r="L648" s="76">
        <v>31288</v>
      </c>
      <c r="M648" s="76">
        <v>246</v>
      </c>
      <c r="N648" s="76">
        <v>36176</v>
      </c>
      <c r="O648" s="76">
        <v>33994</v>
      </c>
      <c r="P648" s="76">
        <v>235</v>
      </c>
      <c r="Q648" s="76">
        <v>59637</v>
      </c>
      <c r="R648" s="76">
        <v>24622</v>
      </c>
      <c r="S648" s="76">
        <v>493</v>
      </c>
      <c r="T648" s="76">
        <v>82840</v>
      </c>
      <c r="U648" s="76">
        <v>12983</v>
      </c>
      <c r="V648" s="76">
        <v>924</v>
      </c>
    </row>
    <row r="649" spans="1:67" x14ac:dyDescent="0.25">
      <c r="B649" s="70"/>
      <c r="C649" s="70">
        <v>2006</v>
      </c>
      <c r="D649" s="70"/>
      <c r="E649" s="76">
        <v>44652</v>
      </c>
      <c r="F649" s="76">
        <v>108297</v>
      </c>
      <c r="G649" s="76">
        <v>214</v>
      </c>
      <c r="H649" s="76">
        <v>22094</v>
      </c>
      <c r="I649" s="76">
        <v>6995</v>
      </c>
      <c r="J649" s="76">
        <v>345</v>
      </c>
      <c r="K649" s="76">
        <v>32844</v>
      </c>
      <c r="L649" s="76">
        <v>31802</v>
      </c>
      <c r="M649" s="76">
        <v>291</v>
      </c>
      <c r="N649" s="76">
        <v>35795</v>
      </c>
      <c r="O649" s="76">
        <v>32962</v>
      </c>
      <c r="P649" s="76">
        <v>270</v>
      </c>
      <c r="Q649" s="76">
        <v>58785</v>
      </c>
      <c r="R649" s="76">
        <v>24103</v>
      </c>
      <c r="S649" s="76">
        <v>535</v>
      </c>
      <c r="T649" s="76">
        <v>83629</v>
      </c>
      <c r="U649" s="76">
        <v>12433</v>
      </c>
      <c r="V649" s="76">
        <v>1010</v>
      </c>
    </row>
    <row r="650" spans="1:67" x14ac:dyDescent="0.25">
      <c r="B650" s="70"/>
      <c r="C650" s="70">
        <v>2005</v>
      </c>
      <c r="D650" s="70"/>
      <c r="E650" s="76">
        <v>42839</v>
      </c>
      <c r="F650" s="76">
        <v>107945</v>
      </c>
      <c r="G650" s="76">
        <v>211</v>
      </c>
      <c r="H650" s="76">
        <v>21088</v>
      </c>
      <c r="I650" s="76">
        <v>6744</v>
      </c>
      <c r="J650" s="76">
        <v>342</v>
      </c>
      <c r="K650" s="76">
        <v>31367</v>
      </c>
      <c r="L650" s="76">
        <v>31951</v>
      </c>
      <c r="M650" s="76">
        <v>245</v>
      </c>
      <c r="N650" s="76">
        <v>34824</v>
      </c>
      <c r="O650" s="76">
        <v>33991</v>
      </c>
      <c r="P650" s="76">
        <v>276</v>
      </c>
      <c r="Q650" s="76">
        <v>56441</v>
      </c>
      <c r="R650" s="76">
        <v>23253</v>
      </c>
      <c r="S650" s="76">
        <v>544</v>
      </c>
      <c r="T650" s="76">
        <v>81944</v>
      </c>
      <c r="U650" s="76">
        <v>12003</v>
      </c>
      <c r="V650" s="76">
        <v>1072</v>
      </c>
    </row>
    <row r="651" spans="1:67" x14ac:dyDescent="0.25">
      <c r="B651" s="70"/>
      <c r="C651" s="70">
        <v>2004</v>
      </c>
      <c r="D651" s="68"/>
      <c r="E651" s="76">
        <v>40846.6</v>
      </c>
      <c r="F651" s="76">
        <v>107086.15</v>
      </c>
      <c r="G651" s="76">
        <v>194.26</v>
      </c>
      <c r="H651" s="76">
        <v>19667.21</v>
      </c>
      <c r="I651" s="76">
        <v>6892.56</v>
      </c>
      <c r="J651" s="76">
        <v>407.036</v>
      </c>
      <c r="K651" s="76">
        <v>30195.4</v>
      </c>
      <c r="L651" s="76">
        <v>32216.5</v>
      </c>
      <c r="M651" s="76">
        <v>241.07599999999999</v>
      </c>
      <c r="N651" s="76">
        <v>33192.19</v>
      </c>
      <c r="O651" s="76">
        <v>33200.97</v>
      </c>
      <c r="P651" s="76">
        <v>230.68100000000001</v>
      </c>
      <c r="Q651" s="76">
        <v>53334.63</v>
      </c>
      <c r="R651" s="76">
        <v>22814.84</v>
      </c>
      <c r="S651" s="76">
        <v>455.65</v>
      </c>
      <c r="T651" s="76">
        <v>79165.8</v>
      </c>
      <c r="U651" s="76">
        <v>11961.28</v>
      </c>
      <c r="V651" s="76">
        <v>1063.69</v>
      </c>
    </row>
    <row r="652" spans="1:67" x14ac:dyDescent="0.25">
      <c r="B652" s="70"/>
      <c r="C652" s="70">
        <v>2003</v>
      </c>
      <c r="D652" s="68"/>
      <c r="E652" s="76">
        <v>39989</v>
      </c>
      <c r="F652" s="76">
        <v>106658</v>
      </c>
      <c r="G652" s="76">
        <v>184</v>
      </c>
      <c r="H652" s="76">
        <v>19764</v>
      </c>
      <c r="I652" s="76">
        <v>6906</v>
      </c>
      <c r="J652" s="76">
        <v>300</v>
      </c>
      <c r="K652" s="76">
        <v>29561</v>
      </c>
      <c r="L652" s="76">
        <v>32225</v>
      </c>
      <c r="M652" s="76">
        <v>205</v>
      </c>
      <c r="N652" s="76">
        <v>32732</v>
      </c>
      <c r="O652" s="76">
        <v>33062</v>
      </c>
      <c r="P652" s="76">
        <v>231</v>
      </c>
      <c r="Q652" s="76">
        <v>52823</v>
      </c>
      <c r="R652" s="76">
        <v>22686</v>
      </c>
      <c r="S652" s="76">
        <v>494</v>
      </c>
      <c r="T652" s="76">
        <v>76029</v>
      </c>
      <c r="U652" s="76">
        <v>11777</v>
      </c>
      <c r="V652" s="76">
        <v>924</v>
      </c>
    </row>
    <row r="653" spans="1:67" x14ac:dyDescent="0.25">
      <c r="B653" s="70"/>
      <c r="C653" s="70">
        <v>2002</v>
      </c>
      <c r="D653" s="68"/>
      <c r="E653" s="76">
        <v>39135</v>
      </c>
      <c r="F653" s="76">
        <v>107050</v>
      </c>
      <c r="G653" s="76">
        <v>185</v>
      </c>
      <c r="H653" s="76">
        <v>19491</v>
      </c>
      <c r="I653" s="76">
        <v>7516</v>
      </c>
      <c r="J653" s="76">
        <v>375</v>
      </c>
      <c r="K653" s="76">
        <v>28714</v>
      </c>
      <c r="L653" s="76">
        <v>32758</v>
      </c>
      <c r="M653" s="76">
        <v>222</v>
      </c>
      <c r="N653" s="76">
        <v>32210</v>
      </c>
      <c r="O653" s="76">
        <v>32876</v>
      </c>
      <c r="P653" s="76">
        <v>246</v>
      </c>
      <c r="Q653" s="76">
        <v>53244</v>
      </c>
      <c r="R653" s="76">
        <v>22415</v>
      </c>
      <c r="S653" s="76">
        <v>518</v>
      </c>
      <c r="T653" s="76">
        <v>74011</v>
      </c>
      <c r="U653" s="76">
        <v>11482</v>
      </c>
      <c r="V653" s="76">
        <v>877</v>
      </c>
    </row>
    <row r="654" spans="1:67" x14ac:dyDescent="0.25">
      <c r="A654" s="69"/>
      <c r="B654" s="69"/>
      <c r="C654" s="69"/>
      <c r="D654" s="68"/>
      <c r="E654" s="76"/>
      <c r="F654" s="76"/>
      <c r="G654" s="76"/>
      <c r="H654" s="76"/>
      <c r="I654" s="76"/>
      <c r="J654" s="76"/>
      <c r="K654" s="76"/>
      <c r="L654" s="76"/>
      <c r="M654" s="76"/>
      <c r="N654" s="76"/>
      <c r="O654" s="76"/>
      <c r="P654" s="76"/>
      <c r="Q654" s="76"/>
      <c r="R654" s="76"/>
      <c r="S654" s="76"/>
      <c r="T654" s="76"/>
      <c r="U654" s="76"/>
      <c r="V654" s="76"/>
    </row>
    <row r="655" spans="1:67" x14ac:dyDescent="0.25">
      <c r="B655" s="69" t="s">
        <v>32</v>
      </c>
      <c r="C655" s="69"/>
      <c r="D655" s="68"/>
      <c r="E655" s="76"/>
      <c r="F655" s="76"/>
      <c r="G655" s="76"/>
      <c r="H655" s="76"/>
      <c r="I655" s="76"/>
      <c r="J655" s="76"/>
      <c r="K655" s="76"/>
      <c r="L655" s="76"/>
      <c r="M655" s="76"/>
      <c r="N655" s="76"/>
      <c r="O655" s="76"/>
      <c r="P655" s="76"/>
      <c r="Q655" s="76"/>
      <c r="R655" s="76"/>
      <c r="S655" s="76"/>
      <c r="T655" s="76"/>
      <c r="U655" s="76"/>
      <c r="V655" s="76"/>
    </row>
    <row r="656" spans="1:67" x14ac:dyDescent="0.25">
      <c r="C656" s="60">
        <v>2015</v>
      </c>
      <c r="E656" s="76">
        <v>64884</v>
      </c>
      <c r="F656" s="76">
        <v>56124</v>
      </c>
      <c r="G656" s="76">
        <v>394</v>
      </c>
      <c r="H656" s="76">
        <v>33003</v>
      </c>
      <c r="I656" s="76">
        <v>2862</v>
      </c>
      <c r="J656" s="76">
        <v>1068</v>
      </c>
      <c r="K656" s="76">
        <v>45533</v>
      </c>
      <c r="L656" s="76">
        <v>15559</v>
      </c>
      <c r="M656" s="76">
        <v>486</v>
      </c>
      <c r="N656" s="76">
        <v>48967</v>
      </c>
      <c r="O656" s="76">
        <v>16271</v>
      </c>
      <c r="P656" s="76">
        <v>454</v>
      </c>
      <c r="Q656" s="76">
        <v>83328</v>
      </c>
      <c r="R656" s="76">
        <v>13664</v>
      </c>
      <c r="S656" s="76">
        <v>946</v>
      </c>
      <c r="T656" s="76">
        <v>116296</v>
      </c>
      <c r="U656" s="76">
        <v>7766</v>
      </c>
      <c r="V656" s="76">
        <v>1601</v>
      </c>
    </row>
    <row r="657" spans="1:67" x14ac:dyDescent="0.25">
      <c r="B657" s="69"/>
      <c r="C657" s="70">
        <v>2014</v>
      </c>
      <c r="D657" s="70"/>
      <c r="E657" s="71">
        <v>62883</v>
      </c>
      <c r="F657" s="71">
        <v>55277</v>
      </c>
      <c r="G657" s="71">
        <v>383</v>
      </c>
      <c r="H657" s="71">
        <v>34929</v>
      </c>
      <c r="I657" s="71">
        <v>2799</v>
      </c>
      <c r="J657" s="71">
        <v>1629</v>
      </c>
      <c r="K657" s="71">
        <v>43134</v>
      </c>
      <c r="L657" s="71">
        <v>15831</v>
      </c>
      <c r="M657" s="71">
        <v>394</v>
      </c>
      <c r="N657" s="71">
        <v>49537</v>
      </c>
      <c r="O657" s="71">
        <v>15922</v>
      </c>
      <c r="P657" s="71">
        <v>548</v>
      </c>
      <c r="Q657" s="71">
        <v>80000</v>
      </c>
      <c r="R657" s="71">
        <v>13283</v>
      </c>
      <c r="S657" s="71">
        <v>856</v>
      </c>
      <c r="T657" s="71">
        <v>113429</v>
      </c>
      <c r="U657" s="71">
        <v>7439</v>
      </c>
      <c r="V657" s="71">
        <v>1599</v>
      </c>
    </row>
    <row r="658" spans="1:67" x14ac:dyDescent="0.25">
      <c r="B658" s="72"/>
      <c r="C658" s="60">
        <v>2013</v>
      </c>
      <c r="E658" s="76">
        <v>60564</v>
      </c>
      <c r="F658" s="76">
        <v>55448</v>
      </c>
      <c r="G658" s="76">
        <v>373</v>
      </c>
      <c r="H658" s="76">
        <v>32072</v>
      </c>
      <c r="I658" s="76">
        <v>2770</v>
      </c>
      <c r="J658" s="76">
        <v>1416</v>
      </c>
      <c r="K658" s="76">
        <v>40829</v>
      </c>
      <c r="L658" s="76">
        <v>16130</v>
      </c>
      <c r="M658" s="76">
        <v>310</v>
      </c>
      <c r="N658" s="76">
        <v>46426</v>
      </c>
      <c r="O658" s="76">
        <v>16176</v>
      </c>
      <c r="P658" s="76">
        <v>453</v>
      </c>
      <c r="Q658" s="76">
        <v>75330</v>
      </c>
      <c r="R658" s="76">
        <v>13088</v>
      </c>
      <c r="S658" s="76">
        <v>798</v>
      </c>
      <c r="T658" s="76">
        <v>119984</v>
      </c>
      <c r="U658" s="76">
        <v>7282</v>
      </c>
      <c r="V658" s="76">
        <v>1818</v>
      </c>
    </row>
    <row r="659" spans="1:67" x14ac:dyDescent="0.25">
      <c r="B659" s="69"/>
      <c r="C659" s="70">
        <v>2012</v>
      </c>
      <c r="E659" s="76">
        <v>60103</v>
      </c>
      <c r="F659" s="76">
        <v>55462</v>
      </c>
      <c r="G659" s="76">
        <v>391</v>
      </c>
      <c r="H659" s="76">
        <v>27899</v>
      </c>
      <c r="I659" s="76">
        <v>2824</v>
      </c>
      <c r="J659" s="76">
        <v>991</v>
      </c>
      <c r="K659" s="76">
        <v>41984</v>
      </c>
      <c r="L659" s="76">
        <v>15644</v>
      </c>
      <c r="M659" s="76">
        <v>495</v>
      </c>
      <c r="N659" s="76">
        <v>46207</v>
      </c>
      <c r="O659" s="76">
        <v>16520</v>
      </c>
      <c r="P659" s="76">
        <v>506</v>
      </c>
      <c r="Q659" s="76">
        <v>75609</v>
      </c>
      <c r="R659" s="76">
        <v>13257</v>
      </c>
      <c r="S659" s="76">
        <v>829</v>
      </c>
      <c r="T659" s="76">
        <v>115320</v>
      </c>
      <c r="U659" s="76">
        <v>7215</v>
      </c>
      <c r="V659" s="76">
        <v>1786</v>
      </c>
    </row>
    <row r="660" spans="1:67" x14ac:dyDescent="0.25">
      <c r="C660" s="60">
        <v>2011</v>
      </c>
      <c r="E660" s="59">
        <v>59346</v>
      </c>
      <c r="F660" s="59">
        <v>55152</v>
      </c>
      <c r="G660" s="59">
        <v>375</v>
      </c>
      <c r="H660" s="59">
        <v>27620</v>
      </c>
      <c r="I660" s="59">
        <v>3049</v>
      </c>
      <c r="J660" s="59">
        <v>805</v>
      </c>
      <c r="K660" s="59">
        <v>42612</v>
      </c>
      <c r="L660" s="59">
        <v>15908</v>
      </c>
      <c r="M660" s="59">
        <v>560</v>
      </c>
      <c r="N660" s="59">
        <v>45417</v>
      </c>
      <c r="O660" s="59">
        <v>16018</v>
      </c>
      <c r="P660" s="59">
        <v>434</v>
      </c>
      <c r="Q660" s="59">
        <v>75075</v>
      </c>
      <c r="R660" s="59">
        <v>13067</v>
      </c>
      <c r="S660" s="59">
        <v>725</v>
      </c>
      <c r="T660" s="59">
        <v>112884</v>
      </c>
      <c r="U660" s="59">
        <v>7108</v>
      </c>
      <c r="V660" s="59">
        <v>1784</v>
      </c>
    </row>
    <row r="661" spans="1:67" x14ac:dyDescent="0.25">
      <c r="C661" s="60">
        <v>2010</v>
      </c>
      <c r="E661" s="59">
        <v>56545.52</v>
      </c>
      <c r="F661" s="59">
        <v>55080.69</v>
      </c>
      <c r="G661" s="59">
        <v>338.827</v>
      </c>
      <c r="H661" s="59">
        <v>27241.55</v>
      </c>
      <c r="I661" s="59">
        <v>3049.89</v>
      </c>
      <c r="J661" s="59">
        <v>1072</v>
      </c>
      <c r="K661" s="59">
        <v>39331.800000000003</v>
      </c>
      <c r="L661" s="59">
        <v>16198.44</v>
      </c>
      <c r="M661" s="59">
        <v>432.27699999999999</v>
      </c>
      <c r="N661" s="59">
        <v>43586.78</v>
      </c>
      <c r="O661" s="59">
        <v>15845.47</v>
      </c>
      <c r="P661" s="59">
        <v>392.08100000000002</v>
      </c>
      <c r="Q661" s="59">
        <v>73244.63</v>
      </c>
      <c r="R661" s="59">
        <v>12928.73</v>
      </c>
      <c r="S661" s="59">
        <v>770.81399999999996</v>
      </c>
      <c r="T661" s="59">
        <v>107217.09</v>
      </c>
      <c r="U661" s="59">
        <v>7058.16</v>
      </c>
      <c r="V661" s="59">
        <v>1501.47</v>
      </c>
    </row>
    <row r="662" spans="1:67" x14ac:dyDescent="0.25">
      <c r="B662" s="69"/>
      <c r="C662" s="70">
        <v>2009</v>
      </c>
      <c r="E662" s="76">
        <v>55161</v>
      </c>
      <c r="F662" s="76">
        <v>56390</v>
      </c>
      <c r="G662" s="76">
        <v>337</v>
      </c>
      <c r="H662" s="76">
        <v>25612</v>
      </c>
      <c r="I662" s="76">
        <v>3262</v>
      </c>
      <c r="J662" s="76">
        <v>857</v>
      </c>
      <c r="K662" s="76">
        <v>38049</v>
      </c>
      <c r="L662" s="76">
        <v>17253</v>
      </c>
      <c r="M662" s="76">
        <v>352</v>
      </c>
      <c r="N662" s="76">
        <v>43680</v>
      </c>
      <c r="O662" s="76">
        <v>16218</v>
      </c>
      <c r="P662" s="76">
        <v>429</v>
      </c>
      <c r="Q662" s="76">
        <v>72222</v>
      </c>
      <c r="R662" s="76">
        <v>12834</v>
      </c>
      <c r="S662" s="76">
        <v>803</v>
      </c>
      <c r="T662" s="76">
        <v>107782</v>
      </c>
      <c r="U662" s="76">
        <v>6821</v>
      </c>
      <c r="V662" s="76">
        <v>1612</v>
      </c>
    </row>
    <row r="663" spans="1:67" s="68" customFormat="1" x14ac:dyDescent="0.25">
      <c r="B663" s="70"/>
      <c r="C663" s="70">
        <v>2008</v>
      </c>
      <c r="E663" s="76">
        <v>56357</v>
      </c>
      <c r="F663" s="76">
        <v>57636</v>
      </c>
      <c r="G663" s="76">
        <v>336</v>
      </c>
      <c r="H663" s="76">
        <v>26226</v>
      </c>
      <c r="I663" s="76">
        <v>3743</v>
      </c>
      <c r="J663" s="76">
        <v>676</v>
      </c>
      <c r="K663" s="76">
        <v>39288</v>
      </c>
      <c r="L663" s="76">
        <v>17435</v>
      </c>
      <c r="M663" s="76">
        <v>386</v>
      </c>
      <c r="N663" s="76">
        <v>44075</v>
      </c>
      <c r="O663" s="76">
        <v>16739</v>
      </c>
      <c r="P663" s="76">
        <v>395</v>
      </c>
      <c r="Q663" s="76">
        <v>76560</v>
      </c>
      <c r="R663" s="76">
        <v>12692</v>
      </c>
      <c r="S663" s="76">
        <v>864</v>
      </c>
      <c r="T663" s="76">
        <v>107540</v>
      </c>
      <c r="U663" s="76">
        <v>7025</v>
      </c>
      <c r="V663" s="76">
        <v>1533</v>
      </c>
      <c r="X663" s="60"/>
      <c r="Y663" s="60"/>
      <c r="Z663" s="60"/>
      <c r="AA663" s="60"/>
      <c r="AB663" s="60"/>
      <c r="AC663" s="60"/>
      <c r="AD663" s="60"/>
      <c r="AE663" s="60"/>
      <c r="AF663" s="60"/>
      <c r="AG663" s="60"/>
      <c r="AH663" s="60"/>
      <c r="AI663" s="60"/>
      <c r="AJ663" s="60"/>
      <c r="AK663" s="60"/>
      <c r="AL663" s="60"/>
      <c r="AM663" s="60"/>
      <c r="AN663" s="60"/>
      <c r="AO663" s="60"/>
      <c r="AP663" s="60"/>
      <c r="AQ663" s="60"/>
      <c r="AR663" s="60"/>
      <c r="AS663" s="60"/>
      <c r="AT663" s="60"/>
      <c r="AU663" s="60"/>
      <c r="AV663" s="60"/>
      <c r="AW663" s="60"/>
      <c r="AX663" s="60"/>
      <c r="AY663" s="60"/>
      <c r="AZ663" s="60"/>
      <c r="BA663" s="60"/>
      <c r="BB663" s="60"/>
      <c r="BC663" s="60"/>
      <c r="BD663" s="60"/>
      <c r="BE663" s="60"/>
      <c r="BF663" s="60"/>
      <c r="BG663" s="60"/>
      <c r="BH663" s="60"/>
      <c r="BI663" s="60"/>
      <c r="BJ663" s="60"/>
      <c r="BK663" s="60"/>
      <c r="BL663" s="60"/>
      <c r="BM663" s="60"/>
      <c r="BN663" s="60"/>
      <c r="BO663" s="60"/>
    </row>
    <row r="664" spans="1:67" x14ac:dyDescent="0.25">
      <c r="B664" s="70"/>
      <c r="C664" s="70">
        <v>2007</v>
      </c>
      <c r="D664" s="70"/>
      <c r="E664" s="76">
        <v>55457</v>
      </c>
      <c r="F664" s="76">
        <v>57886</v>
      </c>
      <c r="G664" s="76">
        <v>327</v>
      </c>
      <c r="H664" s="76">
        <v>27810</v>
      </c>
      <c r="I664" s="76">
        <v>3800</v>
      </c>
      <c r="J664" s="76">
        <v>771</v>
      </c>
      <c r="K664" s="76">
        <v>39602</v>
      </c>
      <c r="L664" s="76">
        <v>17567</v>
      </c>
      <c r="M664" s="76">
        <v>392</v>
      </c>
      <c r="N664" s="76">
        <v>43707</v>
      </c>
      <c r="O664" s="76">
        <v>16973</v>
      </c>
      <c r="P664" s="76">
        <v>359</v>
      </c>
      <c r="Q664" s="76">
        <v>75109</v>
      </c>
      <c r="R664" s="76">
        <v>12715</v>
      </c>
      <c r="S664" s="76">
        <v>836</v>
      </c>
      <c r="T664" s="76">
        <v>104236</v>
      </c>
      <c r="U664" s="76">
        <v>6830</v>
      </c>
      <c r="V664" s="76">
        <v>1565</v>
      </c>
    </row>
    <row r="665" spans="1:67" x14ac:dyDescent="0.25">
      <c r="B665" s="70"/>
      <c r="C665" s="70">
        <v>2006</v>
      </c>
      <c r="D665" s="70"/>
      <c r="E665" s="76">
        <v>54624</v>
      </c>
      <c r="F665" s="76">
        <v>57615</v>
      </c>
      <c r="G665" s="76">
        <v>348</v>
      </c>
      <c r="H665" s="76">
        <v>25996</v>
      </c>
      <c r="I665" s="76">
        <v>4358</v>
      </c>
      <c r="J665" s="76">
        <v>448</v>
      </c>
      <c r="K665" s="76">
        <v>40034</v>
      </c>
      <c r="L665" s="76">
        <v>17723</v>
      </c>
      <c r="M665" s="76">
        <v>488</v>
      </c>
      <c r="N665" s="76">
        <v>43491</v>
      </c>
      <c r="O665" s="76">
        <v>16320</v>
      </c>
      <c r="P665" s="76">
        <v>432</v>
      </c>
      <c r="Q665" s="76">
        <v>73244</v>
      </c>
      <c r="R665" s="76">
        <v>12424</v>
      </c>
      <c r="S665" s="76">
        <v>882</v>
      </c>
      <c r="T665" s="76">
        <v>103794</v>
      </c>
      <c r="U665" s="76">
        <v>6787</v>
      </c>
      <c r="V665" s="76">
        <v>1597</v>
      </c>
    </row>
    <row r="666" spans="1:67" x14ac:dyDescent="0.25">
      <c r="B666" s="70"/>
      <c r="C666" s="70">
        <v>2005</v>
      </c>
      <c r="D666" s="70"/>
      <c r="E666" s="76">
        <v>53084</v>
      </c>
      <c r="F666" s="76">
        <v>57553</v>
      </c>
      <c r="G666" s="76">
        <v>356</v>
      </c>
      <c r="H666" s="76">
        <v>25469</v>
      </c>
      <c r="I666" s="76">
        <v>4213</v>
      </c>
      <c r="J666" s="76">
        <v>496</v>
      </c>
      <c r="K666" s="76">
        <v>38034</v>
      </c>
      <c r="L666" s="76">
        <v>17787</v>
      </c>
      <c r="M666" s="76">
        <v>401</v>
      </c>
      <c r="N666" s="76">
        <v>43083</v>
      </c>
      <c r="O666" s="76">
        <v>16769</v>
      </c>
      <c r="P666" s="76">
        <v>486</v>
      </c>
      <c r="Q666" s="76">
        <v>70891</v>
      </c>
      <c r="R666" s="76">
        <v>12187</v>
      </c>
      <c r="S666" s="76">
        <v>905</v>
      </c>
      <c r="T666" s="76">
        <v>103850</v>
      </c>
      <c r="U666" s="76">
        <v>6593</v>
      </c>
      <c r="V666" s="76">
        <v>1794</v>
      </c>
    </row>
    <row r="667" spans="1:67" x14ac:dyDescent="0.25">
      <c r="B667" s="70"/>
      <c r="C667" s="70">
        <v>2004</v>
      </c>
      <c r="D667" s="68"/>
      <c r="E667" s="76">
        <v>50487.66</v>
      </c>
      <c r="F667" s="76">
        <v>56761.87</v>
      </c>
      <c r="G667" s="76">
        <v>321.43400000000003</v>
      </c>
      <c r="H667" s="76">
        <v>23520.43</v>
      </c>
      <c r="I667" s="76">
        <v>4287.51</v>
      </c>
      <c r="J667" s="76">
        <v>622.04999999999995</v>
      </c>
      <c r="K667" s="76">
        <v>36323.35</v>
      </c>
      <c r="L667" s="76">
        <v>17817.22</v>
      </c>
      <c r="M667" s="76">
        <v>369.36799999999999</v>
      </c>
      <c r="N667" s="76">
        <v>41489.74</v>
      </c>
      <c r="O667" s="76">
        <v>16259.99</v>
      </c>
      <c r="P667" s="76">
        <v>399.42399999999998</v>
      </c>
      <c r="Q667" s="76">
        <v>66467.27</v>
      </c>
      <c r="R667" s="76">
        <v>11869.8</v>
      </c>
      <c r="S667" s="76">
        <v>739.03499999999997</v>
      </c>
      <c r="T667" s="76">
        <v>100220.27</v>
      </c>
      <c r="U667" s="76">
        <v>6527.36</v>
      </c>
      <c r="V667" s="76">
        <v>1750.44</v>
      </c>
    </row>
    <row r="668" spans="1:67" x14ac:dyDescent="0.25">
      <c r="B668" s="70"/>
      <c r="C668" s="70">
        <v>2003</v>
      </c>
      <c r="D668" s="68"/>
      <c r="E668" s="76">
        <v>49227</v>
      </c>
      <c r="F668" s="76">
        <v>56549</v>
      </c>
      <c r="G668" s="76">
        <v>302</v>
      </c>
      <c r="H668" s="76">
        <v>22947</v>
      </c>
      <c r="I668" s="76">
        <v>4313</v>
      </c>
      <c r="J668" s="76">
        <v>397</v>
      </c>
      <c r="K668" s="76">
        <v>35550</v>
      </c>
      <c r="L668" s="76">
        <v>17549</v>
      </c>
      <c r="M668" s="76">
        <v>314</v>
      </c>
      <c r="N668" s="76">
        <v>40196</v>
      </c>
      <c r="O668" s="76">
        <v>16358</v>
      </c>
      <c r="P668" s="76">
        <v>389</v>
      </c>
      <c r="Q668" s="76">
        <v>66368</v>
      </c>
      <c r="R668" s="76">
        <v>11946</v>
      </c>
      <c r="S668" s="76">
        <v>839</v>
      </c>
      <c r="T668" s="76">
        <v>94830</v>
      </c>
      <c r="U668" s="76">
        <v>6471</v>
      </c>
      <c r="V668" s="76">
        <v>1456</v>
      </c>
    </row>
    <row r="669" spans="1:67" x14ac:dyDescent="0.25">
      <c r="B669" s="70"/>
      <c r="C669" s="70">
        <v>2002</v>
      </c>
      <c r="D669" s="68"/>
      <c r="E669" s="76">
        <v>48700</v>
      </c>
      <c r="F669" s="76">
        <v>56714</v>
      </c>
      <c r="G669" s="76">
        <v>307</v>
      </c>
      <c r="H669" s="76">
        <v>23426</v>
      </c>
      <c r="I669" s="76">
        <v>4663</v>
      </c>
      <c r="J669" s="76">
        <v>573</v>
      </c>
      <c r="K669" s="76">
        <v>34830</v>
      </c>
      <c r="L669" s="76">
        <v>17446</v>
      </c>
      <c r="M669" s="76">
        <v>346</v>
      </c>
      <c r="N669" s="76">
        <v>40195</v>
      </c>
      <c r="O669" s="76">
        <v>16390</v>
      </c>
      <c r="P669" s="76">
        <v>434</v>
      </c>
      <c r="Q669" s="76">
        <v>66776</v>
      </c>
      <c r="R669" s="76">
        <v>11859</v>
      </c>
      <c r="S669" s="76">
        <v>830</v>
      </c>
      <c r="T669" s="76">
        <v>100412</v>
      </c>
      <c r="U669" s="76">
        <v>6510</v>
      </c>
      <c r="V669" s="76">
        <v>1799</v>
      </c>
    </row>
    <row r="670" spans="1:67" x14ac:dyDescent="0.25">
      <c r="A670" s="69"/>
      <c r="B670" s="69"/>
      <c r="C670" s="69"/>
      <c r="D670" s="68"/>
      <c r="E670" s="76"/>
      <c r="F670" s="76"/>
      <c r="G670" s="76"/>
      <c r="H670" s="76"/>
      <c r="I670" s="76"/>
      <c r="J670" s="76"/>
      <c r="K670" s="76"/>
      <c r="L670" s="76"/>
      <c r="M670" s="76"/>
      <c r="N670" s="76"/>
      <c r="O670" s="76"/>
      <c r="P670" s="76"/>
      <c r="Q670" s="76"/>
      <c r="R670" s="76"/>
      <c r="S670" s="76"/>
      <c r="T670" s="76"/>
      <c r="U670" s="76"/>
      <c r="V670" s="76"/>
    </row>
    <row r="671" spans="1:67" x14ac:dyDescent="0.25">
      <c r="B671" s="69" t="s">
        <v>33</v>
      </c>
      <c r="C671" s="69"/>
      <c r="D671" s="68"/>
      <c r="E671" s="76"/>
      <c r="F671" s="76"/>
      <c r="G671" s="76"/>
      <c r="H671" s="76"/>
      <c r="I671" s="76"/>
      <c r="J671" s="76"/>
      <c r="K671" s="76"/>
      <c r="L671" s="76"/>
      <c r="M671" s="76"/>
      <c r="N671" s="76"/>
      <c r="O671" s="76"/>
      <c r="P671" s="76"/>
      <c r="Q671" s="76"/>
      <c r="R671" s="76"/>
      <c r="S671" s="76"/>
      <c r="T671" s="76"/>
      <c r="U671" s="76"/>
      <c r="V671" s="76"/>
    </row>
    <row r="672" spans="1:67" x14ac:dyDescent="0.25">
      <c r="C672" s="60">
        <v>2015</v>
      </c>
      <c r="E672" s="76">
        <v>42009</v>
      </c>
      <c r="F672" s="76">
        <v>49725</v>
      </c>
      <c r="G672" s="76">
        <v>266</v>
      </c>
      <c r="H672" s="76">
        <v>15893</v>
      </c>
      <c r="I672" s="76">
        <v>1653</v>
      </c>
      <c r="J672" s="76">
        <v>487</v>
      </c>
      <c r="K672" s="76">
        <v>28275</v>
      </c>
      <c r="L672" s="76">
        <v>10840</v>
      </c>
      <c r="M672" s="76">
        <v>373</v>
      </c>
      <c r="N672" s="76">
        <v>32372</v>
      </c>
      <c r="O672" s="76">
        <v>16132</v>
      </c>
      <c r="P672" s="76">
        <v>351</v>
      </c>
      <c r="Q672" s="76">
        <v>51092</v>
      </c>
      <c r="R672" s="76">
        <v>13232</v>
      </c>
      <c r="S672" s="76">
        <v>553</v>
      </c>
      <c r="T672" s="76">
        <v>70913</v>
      </c>
      <c r="U672" s="76">
        <v>7866</v>
      </c>
      <c r="V672" s="76">
        <v>964</v>
      </c>
    </row>
    <row r="673" spans="1:67" x14ac:dyDescent="0.25">
      <c r="B673" s="69"/>
      <c r="C673" s="70">
        <v>2014</v>
      </c>
      <c r="D673" s="70"/>
      <c r="E673" s="71">
        <v>39755</v>
      </c>
      <c r="F673" s="71">
        <v>49266</v>
      </c>
      <c r="G673" s="71">
        <v>235</v>
      </c>
      <c r="H673" s="71">
        <v>18362</v>
      </c>
      <c r="I673" s="71">
        <v>1647</v>
      </c>
      <c r="J673" s="71">
        <v>1281</v>
      </c>
      <c r="K673" s="71">
        <v>27542</v>
      </c>
      <c r="L673" s="71">
        <v>11201</v>
      </c>
      <c r="M673" s="71">
        <v>400</v>
      </c>
      <c r="N673" s="71">
        <v>31118</v>
      </c>
      <c r="O673" s="71">
        <v>15997</v>
      </c>
      <c r="P673" s="71">
        <v>340</v>
      </c>
      <c r="Q673" s="71">
        <v>48436</v>
      </c>
      <c r="R673" s="71">
        <v>12879</v>
      </c>
      <c r="S673" s="71">
        <v>436</v>
      </c>
      <c r="T673" s="71">
        <v>66065</v>
      </c>
      <c r="U673" s="71">
        <v>7541</v>
      </c>
      <c r="V673" s="71">
        <v>797</v>
      </c>
    </row>
    <row r="674" spans="1:67" x14ac:dyDescent="0.25">
      <c r="B674" s="72"/>
      <c r="C674" s="60">
        <v>2013</v>
      </c>
      <c r="E674" s="76">
        <v>38994</v>
      </c>
      <c r="F674" s="76">
        <v>49193</v>
      </c>
      <c r="G674" s="76">
        <v>232</v>
      </c>
      <c r="H674" s="76">
        <v>16163</v>
      </c>
      <c r="I674" s="76">
        <v>1468</v>
      </c>
      <c r="J674" s="76">
        <v>703</v>
      </c>
      <c r="K674" s="76">
        <v>27957</v>
      </c>
      <c r="L674" s="76">
        <v>11505</v>
      </c>
      <c r="M674" s="76">
        <v>426</v>
      </c>
      <c r="N674" s="76">
        <v>29907</v>
      </c>
      <c r="O674" s="76">
        <v>16135</v>
      </c>
      <c r="P674" s="76">
        <v>321</v>
      </c>
      <c r="Q674" s="76">
        <v>47960</v>
      </c>
      <c r="R674" s="76">
        <v>12769</v>
      </c>
      <c r="S674" s="76">
        <v>403</v>
      </c>
      <c r="T674" s="76">
        <v>65324</v>
      </c>
      <c r="U674" s="76">
        <v>7315</v>
      </c>
      <c r="V674" s="76">
        <v>868</v>
      </c>
    </row>
    <row r="675" spans="1:67" x14ac:dyDescent="0.25">
      <c r="B675" s="69"/>
      <c r="C675" s="70">
        <v>2012</v>
      </c>
      <c r="E675" s="76">
        <v>38106</v>
      </c>
      <c r="F675" s="76">
        <v>49251</v>
      </c>
      <c r="G675" s="76">
        <v>251</v>
      </c>
      <c r="H675" s="76">
        <v>15161</v>
      </c>
      <c r="I675" s="76">
        <v>1763</v>
      </c>
      <c r="J675" s="76">
        <v>450</v>
      </c>
      <c r="K675" s="76">
        <v>26205</v>
      </c>
      <c r="L675" s="76">
        <v>11617</v>
      </c>
      <c r="M675" s="76">
        <v>287</v>
      </c>
      <c r="N675" s="76">
        <v>29250</v>
      </c>
      <c r="O675" s="76">
        <v>16534</v>
      </c>
      <c r="P675" s="76">
        <v>269</v>
      </c>
      <c r="Q675" s="76">
        <v>48210</v>
      </c>
      <c r="R675" s="76">
        <v>12349</v>
      </c>
      <c r="S675" s="76">
        <v>564</v>
      </c>
      <c r="T675" s="76">
        <v>66783</v>
      </c>
      <c r="U675" s="76">
        <v>6986</v>
      </c>
      <c r="V675" s="76">
        <v>1101</v>
      </c>
    </row>
    <row r="676" spans="1:67" x14ac:dyDescent="0.25">
      <c r="C676" s="60">
        <v>2011</v>
      </c>
      <c r="E676" s="59">
        <v>37264</v>
      </c>
      <c r="F676" s="59">
        <v>49065</v>
      </c>
      <c r="G676" s="59">
        <v>239</v>
      </c>
      <c r="H676" s="59">
        <v>14246</v>
      </c>
      <c r="I676" s="59">
        <v>1910</v>
      </c>
      <c r="J676" s="59">
        <v>341</v>
      </c>
      <c r="K676" s="59">
        <v>25304</v>
      </c>
      <c r="L676" s="59">
        <v>11902</v>
      </c>
      <c r="M676" s="59">
        <v>256</v>
      </c>
      <c r="N676" s="59">
        <v>28668</v>
      </c>
      <c r="O676" s="59">
        <v>16510</v>
      </c>
      <c r="P676" s="59">
        <v>233</v>
      </c>
      <c r="Q676" s="59">
        <v>48561</v>
      </c>
      <c r="R676" s="59">
        <v>12150</v>
      </c>
      <c r="S676" s="59">
        <v>598</v>
      </c>
      <c r="T676" s="59">
        <v>66241</v>
      </c>
      <c r="U676" s="59">
        <v>6591</v>
      </c>
      <c r="V676" s="59">
        <v>1035</v>
      </c>
    </row>
    <row r="677" spans="1:67" x14ac:dyDescent="0.25">
      <c r="C677" s="60">
        <v>2010</v>
      </c>
      <c r="E677" s="59">
        <v>34434.11</v>
      </c>
      <c r="F677" s="59">
        <v>57803.66</v>
      </c>
      <c r="G677" s="59">
        <v>181.922</v>
      </c>
      <c r="H677" s="59">
        <v>14717.82</v>
      </c>
      <c r="I677" s="59">
        <v>3960.35</v>
      </c>
      <c r="J677" s="59">
        <v>246.44399999999999</v>
      </c>
      <c r="K677" s="59">
        <v>24581.31</v>
      </c>
      <c r="L677" s="59">
        <v>14861.08</v>
      </c>
      <c r="M677" s="59">
        <v>217.34</v>
      </c>
      <c r="N677" s="59">
        <v>28332.400000000001</v>
      </c>
      <c r="O677" s="59">
        <v>18995.41</v>
      </c>
      <c r="P677" s="59">
        <v>230.422</v>
      </c>
      <c r="Q677" s="59">
        <v>45130.19</v>
      </c>
      <c r="R677" s="59">
        <v>12936.86</v>
      </c>
      <c r="S677" s="59">
        <v>492.45299999999997</v>
      </c>
      <c r="T677" s="59">
        <v>63091.99</v>
      </c>
      <c r="U677" s="59">
        <v>7049.97</v>
      </c>
      <c r="V677" s="59">
        <v>726.51300000000003</v>
      </c>
    </row>
    <row r="678" spans="1:67" x14ac:dyDescent="0.25">
      <c r="B678" s="69"/>
      <c r="C678" s="70">
        <v>2009</v>
      </c>
      <c r="E678" s="76">
        <v>35318</v>
      </c>
      <c r="F678" s="76">
        <v>50227</v>
      </c>
      <c r="G678" s="76">
        <v>217</v>
      </c>
      <c r="H678" s="76">
        <v>14347</v>
      </c>
      <c r="I678" s="76">
        <v>2068</v>
      </c>
      <c r="J678" s="76">
        <v>348</v>
      </c>
      <c r="K678" s="76">
        <v>25096</v>
      </c>
      <c r="L678" s="76">
        <v>13022</v>
      </c>
      <c r="M678" s="76">
        <v>258</v>
      </c>
      <c r="N678" s="76">
        <v>28882</v>
      </c>
      <c r="O678" s="76">
        <v>16745</v>
      </c>
      <c r="P678" s="76">
        <v>292</v>
      </c>
      <c r="Q678" s="76">
        <v>43589</v>
      </c>
      <c r="R678" s="76">
        <v>11980</v>
      </c>
      <c r="S678" s="76">
        <v>460</v>
      </c>
      <c r="T678" s="76">
        <v>64211</v>
      </c>
      <c r="U678" s="76">
        <v>6409</v>
      </c>
      <c r="V678" s="76">
        <v>1004</v>
      </c>
    </row>
    <row r="679" spans="1:67" s="68" customFormat="1" x14ac:dyDescent="0.25">
      <c r="B679" s="70"/>
      <c r="C679" s="70">
        <v>2008</v>
      </c>
      <c r="E679" s="76">
        <v>34445</v>
      </c>
      <c r="F679" s="76">
        <v>51187</v>
      </c>
      <c r="G679" s="76">
        <v>207</v>
      </c>
      <c r="H679" s="76">
        <v>13726</v>
      </c>
      <c r="I679" s="76">
        <v>2215</v>
      </c>
      <c r="J679" s="76">
        <v>329</v>
      </c>
      <c r="K679" s="76">
        <v>25148</v>
      </c>
      <c r="L679" s="76">
        <v>13547</v>
      </c>
      <c r="M679" s="76">
        <v>296</v>
      </c>
      <c r="N679" s="76">
        <v>28163</v>
      </c>
      <c r="O679" s="76">
        <v>17067</v>
      </c>
      <c r="P679" s="76">
        <v>271</v>
      </c>
      <c r="Q679" s="76">
        <v>44203</v>
      </c>
      <c r="R679" s="76">
        <v>12025</v>
      </c>
      <c r="S679" s="76">
        <v>537</v>
      </c>
      <c r="T679" s="76">
        <v>59983</v>
      </c>
      <c r="U679" s="76">
        <v>6332</v>
      </c>
      <c r="V679" s="76">
        <v>754</v>
      </c>
      <c r="X679" s="60"/>
      <c r="Y679" s="60"/>
      <c r="Z679" s="60"/>
      <c r="AA679" s="60"/>
      <c r="AB679" s="60"/>
      <c r="AC679" s="60"/>
      <c r="AD679" s="60"/>
      <c r="AE679" s="60"/>
      <c r="AF679" s="60"/>
      <c r="AG679" s="60"/>
      <c r="AH679" s="60"/>
      <c r="AI679" s="60"/>
      <c r="AJ679" s="60"/>
      <c r="AK679" s="60"/>
      <c r="AL679" s="60"/>
      <c r="AM679" s="60"/>
      <c r="AN679" s="60"/>
      <c r="AO679" s="60"/>
      <c r="AP679" s="60"/>
      <c r="AQ679" s="60"/>
      <c r="AR679" s="60"/>
      <c r="AS679" s="60"/>
      <c r="AT679" s="60"/>
      <c r="AU679" s="60"/>
      <c r="AV679" s="60"/>
      <c r="AW679" s="60"/>
      <c r="AX679" s="60"/>
      <c r="AY679" s="60"/>
      <c r="AZ679" s="60"/>
      <c r="BA679" s="60"/>
      <c r="BB679" s="60"/>
      <c r="BC679" s="60"/>
      <c r="BD679" s="60"/>
      <c r="BE679" s="60"/>
      <c r="BF679" s="60"/>
      <c r="BG679" s="60"/>
      <c r="BH679" s="60"/>
      <c r="BI679" s="60"/>
      <c r="BJ679" s="60"/>
      <c r="BK679" s="60"/>
      <c r="BL679" s="60"/>
      <c r="BM679" s="60"/>
      <c r="BN679" s="60"/>
      <c r="BO679" s="60"/>
    </row>
    <row r="680" spans="1:67" x14ac:dyDescent="0.25">
      <c r="B680" s="70"/>
      <c r="C680" s="70">
        <v>2007</v>
      </c>
      <c r="D680" s="70"/>
      <c r="E680" s="76">
        <v>33979</v>
      </c>
      <c r="F680" s="76">
        <v>51043</v>
      </c>
      <c r="G680" s="76">
        <v>188</v>
      </c>
      <c r="H680" s="76">
        <v>14690</v>
      </c>
      <c r="I680" s="76">
        <v>2239</v>
      </c>
      <c r="J680" s="76">
        <v>406</v>
      </c>
      <c r="K680" s="76">
        <v>24530</v>
      </c>
      <c r="L680" s="76">
        <v>13721</v>
      </c>
      <c r="M680" s="76">
        <v>227</v>
      </c>
      <c r="N680" s="76">
        <v>28665</v>
      </c>
      <c r="O680" s="76">
        <v>17020</v>
      </c>
      <c r="P680" s="76">
        <v>290</v>
      </c>
      <c r="Q680" s="76">
        <v>43115</v>
      </c>
      <c r="R680" s="76">
        <v>11907</v>
      </c>
      <c r="S680" s="76">
        <v>435</v>
      </c>
      <c r="T680" s="76">
        <v>59092</v>
      </c>
      <c r="U680" s="76">
        <v>6153</v>
      </c>
      <c r="V680" s="76">
        <v>752</v>
      </c>
    </row>
    <row r="681" spans="1:67" x14ac:dyDescent="0.25">
      <c r="B681" s="70"/>
      <c r="C681" s="70">
        <v>2006</v>
      </c>
      <c r="D681" s="70"/>
      <c r="E681" s="76">
        <v>33316</v>
      </c>
      <c r="F681" s="76">
        <v>50682</v>
      </c>
      <c r="G681" s="76">
        <v>215</v>
      </c>
      <c r="H681" s="76">
        <v>15642</v>
      </c>
      <c r="I681" s="76">
        <v>2636</v>
      </c>
      <c r="J681" s="76">
        <v>509</v>
      </c>
      <c r="K681" s="76">
        <v>23794</v>
      </c>
      <c r="L681" s="76">
        <v>14079</v>
      </c>
      <c r="M681" s="76">
        <v>208</v>
      </c>
      <c r="N681" s="76">
        <v>28248</v>
      </c>
      <c r="O681" s="76">
        <v>16641</v>
      </c>
      <c r="P681" s="76">
        <v>315</v>
      </c>
      <c r="Q681" s="76">
        <v>43402</v>
      </c>
      <c r="R681" s="76">
        <v>11678</v>
      </c>
      <c r="S681" s="76">
        <v>538</v>
      </c>
      <c r="T681" s="76">
        <v>59389</v>
      </c>
      <c r="U681" s="76">
        <v>5646</v>
      </c>
      <c r="V681" s="76">
        <v>1010</v>
      </c>
    </row>
    <row r="682" spans="1:67" x14ac:dyDescent="0.25">
      <c r="B682" s="70"/>
      <c r="C682" s="70">
        <v>2005</v>
      </c>
      <c r="D682" s="70"/>
      <c r="E682" s="76">
        <v>31139</v>
      </c>
      <c r="F682" s="76">
        <v>50391</v>
      </c>
      <c r="G682" s="76">
        <v>182</v>
      </c>
      <c r="H682" s="76">
        <v>13793</v>
      </c>
      <c r="I682" s="76">
        <v>2530</v>
      </c>
      <c r="J682" s="76">
        <v>331</v>
      </c>
      <c r="K682" s="76">
        <v>22994</v>
      </c>
      <c r="L682" s="76">
        <v>14163</v>
      </c>
      <c r="M682" s="76">
        <v>201</v>
      </c>
      <c r="N682" s="76">
        <v>26782</v>
      </c>
      <c r="O682" s="76">
        <v>17222</v>
      </c>
      <c r="P682" s="76">
        <v>253</v>
      </c>
      <c r="Q682" s="76">
        <v>40527</v>
      </c>
      <c r="R682" s="76">
        <v>11065</v>
      </c>
      <c r="S682" s="76">
        <v>509</v>
      </c>
      <c r="T682" s="76">
        <v>55242</v>
      </c>
      <c r="U682" s="76">
        <v>5409</v>
      </c>
      <c r="V682" s="76">
        <v>762</v>
      </c>
    </row>
    <row r="683" spans="1:67" x14ac:dyDescent="0.25">
      <c r="B683" s="70"/>
      <c r="C683" s="70">
        <v>2004</v>
      </c>
      <c r="D683" s="68"/>
      <c r="E683" s="76">
        <v>28953.72</v>
      </c>
      <c r="F683" s="76">
        <v>57629.57</v>
      </c>
      <c r="G683" s="76">
        <v>166.55600000000001</v>
      </c>
      <c r="H683" s="76">
        <v>13497.91</v>
      </c>
      <c r="I683" s="76">
        <v>4788.09</v>
      </c>
      <c r="J683" s="76">
        <v>199.28899999999999</v>
      </c>
      <c r="K683" s="76">
        <v>22277.02</v>
      </c>
      <c r="L683" s="76">
        <v>16565.560000000001</v>
      </c>
      <c r="M683" s="76">
        <v>240.21799999999999</v>
      </c>
      <c r="N683" s="76">
        <v>25078.98</v>
      </c>
      <c r="O683" s="76">
        <v>18925.45</v>
      </c>
      <c r="P683" s="76">
        <v>202.31399999999999</v>
      </c>
      <c r="Q683" s="76">
        <v>38885.629999999997</v>
      </c>
      <c r="R683" s="76">
        <v>11632.7</v>
      </c>
      <c r="S683" s="76">
        <v>452.08300000000003</v>
      </c>
      <c r="T683" s="76">
        <v>53859.14</v>
      </c>
      <c r="U683" s="76">
        <v>5717.76</v>
      </c>
      <c r="V683" s="76">
        <v>870.89400000000001</v>
      </c>
    </row>
    <row r="684" spans="1:67" x14ac:dyDescent="0.25">
      <c r="B684" s="70"/>
      <c r="C684" s="70">
        <v>2003</v>
      </c>
      <c r="D684" s="68"/>
      <c r="E684" s="76">
        <v>29564</v>
      </c>
      <c r="F684" s="76">
        <v>50108</v>
      </c>
      <c r="G684" s="76">
        <v>177</v>
      </c>
      <c r="H684" s="76">
        <v>14469</v>
      </c>
      <c r="I684" s="76">
        <v>2592</v>
      </c>
      <c r="J684" s="76">
        <v>427</v>
      </c>
      <c r="K684" s="76">
        <v>22479</v>
      </c>
      <c r="L684" s="76">
        <v>14765</v>
      </c>
      <c r="M684" s="76">
        <v>235</v>
      </c>
      <c r="N684" s="76">
        <v>25422</v>
      </c>
      <c r="O684" s="76">
        <v>16704</v>
      </c>
      <c r="P684" s="76">
        <v>238</v>
      </c>
      <c r="Q684" s="76">
        <v>37757</v>
      </c>
      <c r="R684" s="76">
        <v>10739</v>
      </c>
      <c r="S684" s="76">
        <v>411</v>
      </c>
      <c r="T684" s="76">
        <v>53102</v>
      </c>
      <c r="U684" s="76">
        <v>5306</v>
      </c>
      <c r="V684" s="76">
        <v>912</v>
      </c>
    </row>
    <row r="685" spans="1:67" x14ac:dyDescent="0.25">
      <c r="B685" s="70"/>
      <c r="C685" s="70">
        <v>2002</v>
      </c>
      <c r="D685" s="68"/>
      <c r="E685" s="76">
        <v>28359</v>
      </c>
      <c r="F685" s="76">
        <v>50335</v>
      </c>
      <c r="G685" s="76">
        <v>176</v>
      </c>
      <c r="H685" s="76">
        <v>13060</v>
      </c>
      <c r="I685" s="76">
        <v>2853</v>
      </c>
      <c r="J685" s="76">
        <v>265</v>
      </c>
      <c r="K685" s="76">
        <v>21745</v>
      </c>
      <c r="L685" s="76">
        <v>15312</v>
      </c>
      <c r="M685" s="76">
        <v>251</v>
      </c>
      <c r="N685" s="76">
        <v>24271</v>
      </c>
      <c r="O685" s="76">
        <v>16485</v>
      </c>
      <c r="P685" s="76">
        <v>214</v>
      </c>
      <c r="Q685" s="76">
        <v>38042</v>
      </c>
      <c r="R685" s="76">
        <v>10556</v>
      </c>
      <c r="S685" s="76">
        <v>536</v>
      </c>
      <c r="T685" s="76">
        <v>49827</v>
      </c>
      <c r="U685" s="76">
        <v>5127</v>
      </c>
      <c r="V685" s="76">
        <v>708</v>
      </c>
    </row>
    <row r="686" spans="1:67" x14ac:dyDescent="0.25">
      <c r="A686" s="69"/>
      <c r="B686" s="69"/>
      <c r="C686" s="69"/>
      <c r="D686" s="68"/>
      <c r="E686" s="76"/>
      <c r="F686" s="76"/>
      <c r="G686" s="76"/>
      <c r="H686" s="76"/>
      <c r="I686" s="76"/>
      <c r="J686" s="76"/>
      <c r="K686" s="76"/>
      <c r="L686" s="76"/>
      <c r="M686" s="76"/>
      <c r="N686" s="76"/>
      <c r="O686" s="76"/>
      <c r="P686" s="76"/>
      <c r="Q686" s="76"/>
      <c r="R686" s="76"/>
      <c r="S686" s="76"/>
      <c r="T686" s="76"/>
      <c r="U686" s="76"/>
      <c r="V686" s="76"/>
    </row>
    <row r="687" spans="1:67" x14ac:dyDescent="0.25">
      <c r="A687" s="69" t="s">
        <v>134</v>
      </c>
      <c r="B687" s="69"/>
      <c r="C687" s="69"/>
      <c r="D687" s="68"/>
      <c r="E687" s="76"/>
      <c r="F687" s="76"/>
      <c r="G687" s="76"/>
      <c r="H687" s="76"/>
      <c r="I687" s="76"/>
      <c r="J687" s="76"/>
      <c r="K687" s="76"/>
      <c r="L687" s="76"/>
      <c r="M687" s="76"/>
      <c r="N687" s="76"/>
      <c r="O687" s="76"/>
      <c r="P687" s="76"/>
      <c r="Q687" s="76"/>
      <c r="R687" s="76"/>
      <c r="S687" s="76"/>
      <c r="T687" s="76"/>
      <c r="U687" s="76"/>
      <c r="V687" s="76"/>
    </row>
    <row r="688" spans="1:67" x14ac:dyDescent="0.25">
      <c r="B688" s="69" t="s">
        <v>19</v>
      </c>
      <c r="C688" s="69"/>
      <c r="D688" s="68"/>
      <c r="E688" s="76"/>
      <c r="F688" s="76"/>
      <c r="G688" s="76"/>
      <c r="H688" s="76"/>
      <c r="I688" s="76"/>
      <c r="J688" s="76"/>
      <c r="K688" s="76"/>
      <c r="L688" s="76"/>
      <c r="M688" s="76"/>
      <c r="N688" s="76"/>
      <c r="O688" s="76"/>
      <c r="P688" s="76"/>
      <c r="Q688" s="76"/>
      <c r="R688" s="76"/>
      <c r="S688" s="76"/>
      <c r="T688" s="76"/>
      <c r="U688" s="76"/>
      <c r="V688" s="76"/>
    </row>
    <row r="689" spans="1:67" x14ac:dyDescent="0.25">
      <c r="C689" s="60">
        <v>2015</v>
      </c>
      <c r="E689" s="76">
        <v>39326</v>
      </c>
      <c r="F689" s="76">
        <v>20228</v>
      </c>
      <c r="G689" s="76">
        <v>472</v>
      </c>
      <c r="H689" s="76">
        <v>19655</v>
      </c>
      <c r="I689" s="76">
        <v>1677</v>
      </c>
      <c r="J689" s="76">
        <v>516</v>
      </c>
      <c r="K689" s="76">
        <v>29060</v>
      </c>
      <c r="L689" s="76">
        <v>6260</v>
      </c>
      <c r="M689" s="76">
        <v>487</v>
      </c>
      <c r="N689" s="76">
        <v>34345</v>
      </c>
      <c r="O689" s="76">
        <v>7059</v>
      </c>
      <c r="P689" s="76">
        <v>586</v>
      </c>
      <c r="Q689" s="76">
        <v>55584</v>
      </c>
      <c r="R689" s="76">
        <v>3393</v>
      </c>
      <c r="S689" s="76">
        <v>1432</v>
      </c>
      <c r="T689" s="76">
        <v>81381</v>
      </c>
      <c r="U689" s="76">
        <v>1837</v>
      </c>
      <c r="V689" s="76">
        <v>3106</v>
      </c>
    </row>
    <row r="690" spans="1:67" x14ac:dyDescent="0.25">
      <c r="B690" s="69"/>
      <c r="C690" s="70">
        <v>2014</v>
      </c>
      <c r="D690" s="70"/>
      <c r="E690" s="71">
        <v>36922</v>
      </c>
      <c r="F690" s="71">
        <v>19750</v>
      </c>
      <c r="G690" s="71">
        <v>413</v>
      </c>
      <c r="H690" s="71">
        <v>22204</v>
      </c>
      <c r="I690" s="71">
        <v>1514</v>
      </c>
      <c r="J690" s="71">
        <v>1268</v>
      </c>
      <c r="K690" s="71">
        <v>28241</v>
      </c>
      <c r="L690" s="71">
        <v>6204</v>
      </c>
      <c r="M690" s="71">
        <v>513</v>
      </c>
      <c r="N690" s="71">
        <v>31932</v>
      </c>
      <c r="O690" s="71">
        <v>7047</v>
      </c>
      <c r="P690" s="71">
        <v>607</v>
      </c>
      <c r="Q690" s="71">
        <v>52652</v>
      </c>
      <c r="R690" s="71">
        <v>3257</v>
      </c>
      <c r="S690" s="71">
        <v>1120</v>
      </c>
      <c r="T690" s="71">
        <v>71738</v>
      </c>
      <c r="U690" s="71">
        <v>1725</v>
      </c>
      <c r="V690" s="71">
        <v>2287</v>
      </c>
    </row>
    <row r="691" spans="1:67" x14ac:dyDescent="0.25">
      <c r="B691" s="72"/>
      <c r="C691" s="60">
        <v>2013</v>
      </c>
      <c r="E691" s="76">
        <v>35571</v>
      </c>
      <c r="F691" s="76">
        <v>19045</v>
      </c>
      <c r="G691" s="76">
        <v>383</v>
      </c>
      <c r="H691" s="76">
        <v>20951</v>
      </c>
      <c r="I691" s="76">
        <v>1726</v>
      </c>
      <c r="J691" s="76">
        <v>1134</v>
      </c>
      <c r="K691" s="76">
        <v>26594</v>
      </c>
      <c r="L691" s="76">
        <v>5960</v>
      </c>
      <c r="M691" s="76">
        <v>476</v>
      </c>
      <c r="N691" s="76">
        <v>31867</v>
      </c>
      <c r="O691" s="76">
        <v>6541</v>
      </c>
      <c r="P691" s="76">
        <v>510</v>
      </c>
      <c r="Q691" s="76">
        <v>49351</v>
      </c>
      <c r="R691" s="76">
        <v>3229</v>
      </c>
      <c r="S691" s="76">
        <v>1171</v>
      </c>
      <c r="T691" s="76">
        <v>72413</v>
      </c>
      <c r="U691" s="76">
        <v>1587</v>
      </c>
      <c r="V691" s="76">
        <v>2065</v>
      </c>
    </row>
    <row r="692" spans="1:67" x14ac:dyDescent="0.25">
      <c r="B692" s="69"/>
      <c r="C692" s="70">
        <v>2012</v>
      </c>
      <c r="E692" s="76">
        <v>34798</v>
      </c>
      <c r="F692" s="76">
        <v>18798</v>
      </c>
      <c r="G692" s="76">
        <v>382</v>
      </c>
      <c r="H692" s="76">
        <v>18964</v>
      </c>
      <c r="I692" s="76">
        <v>1599</v>
      </c>
      <c r="J692" s="76">
        <v>922</v>
      </c>
      <c r="K692" s="76">
        <v>26408</v>
      </c>
      <c r="L692" s="76">
        <v>5885</v>
      </c>
      <c r="M692" s="76">
        <v>643</v>
      </c>
      <c r="N692" s="76">
        <v>31438</v>
      </c>
      <c r="O692" s="76">
        <v>6743</v>
      </c>
      <c r="P692" s="76">
        <v>539</v>
      </c>
      <c r="Q692" s="76">
        <v>49385</v>
      </c>
      <c r="R692" s="76">
        <v>3021</v>
      </c>
      <c r="S692" s="76">
        <v>930</v>
      </c>
      <c r="T692" s="76">
        <v>69209</v>
      </c>
      <c r="U692" s="76">
        <v>1548</v>
      </c>
      <c r="V692" s="76">
        <v>1965</v>
      </c>
    </row>
    <row r="693" spans="1:67" x14ac:dyDescent="0.25">
      <c r="C693" s="60">
        <v>2011</v>
      </c>
      <c r="E693" s="59">
        <v>34640</v>
      </c>
      <c r="F693" s="59">
        <v>18098</v>
      </c>
      <c r="G693" s="59">
        <v>440</v>
      </c>
      <c r="H693" s="59">
        <v>17330</v>
      </c>
      <c r="I693" s="59">
        <v>1701</v>
      </c>
      <c r="J693" s="59">
        <v>620</v>
      </c>
      <c r="K693" s="59">
        <v>27323</v>
      </c>
      <c r="L693" s="59">
        <v>5766</v>
      </c>
      <c r="M693" s="59">
        <v>706</v>
      </c>
      <c r="N693" s="59">
        <v>32580</v>
      </c>
      <c r="O693" s="59">
        <v>6274</v>
      </c>
      <c r="P693" s="59">
        <v>740</v>
      </c>
      <c r="Q693" s="59">
        <v>45809</v>
      </c>
      <c r="R693" s="59">
        <v>2922</v>
      </c>
      <c r="S693" s="59">
        <v>744</v>
      </c>
      <c r="T693" s="59">
        <v>70880</v>
      </c>
      <c r="U693" s="59">
        <v>1433</v>
      </c>
      <c r="V693" s="59">
        <v>2710</v>
      </c>
    </row>
    <row r="694" spans="1:67" x14ac:dyDescent="0.25">
      <c r="C694" s="60">
        <v>2010</v>
      </c>
      <c r="E694" s="59">
        <v>33049.85</v>
      </c>
      <c r="F694" s="59">
        <v>17838.36</v>
      </c>
      <c r="G694" s="59">
        <v>349.90499999999997</v>
      </c>
      <c r="H694" s="59">
        <v>17525.349999999999</v>
      </c>
      <c r="I694" s="59">
        <v>1747.22</v>
      </c>
      <c r="J694" s="59">
        <v>605.14300000000003</v>
      </c>
      <c r="K694" s="59">
        <v>25842.17</v>
      </c>
      <c r="L694" s="59">
        <v>5786.12</v>
      </c>
      <c r="M694" s="59">
        <v>455.18299999999999</v>
      </c>
      <c r="N694" s="59">
        <v>30900.71</v>
      </c>
      <c r="O694" s="59">
        <v>6262.04</v>
      </c>
      <c r="P694" s="59">
        <v>574.72900000000004</v>
      </c>
      <c r="Q694" s="59">
        <v>44742.65</v>
      </c>
      <c r="R694" s="59">
        <v>2729.94</v>
      </c>
      <c r="S694" s="59">
        <v>707.86400000000003</v>
      </c>
      <c r="T694" s="59">
        <v>71408.62</v>
      </c>
      <c r="U694" s="59">
        <v>1313.04</v>
      </c>
      <c r="V694" s="59">
        <v>2414.3200000000002</v>
      </c>
    </row>
    <row r="695" spans="1:67" x14ac:dyDescent="0.25">
      <c r="B695" s="69"/>
      <c r="C695" s="70">
        <v>2009</v>
      </c>
      <c r="E695" s="76">
        <v>33294</v>
      </c>
      <c r="F695" s="76">
        <v>17389</v>
      </c>
      <c r="G695" s="76">
        <v>371</v>
      </c>
      <c r="H695" s="76">
        <v>18841</v>
      </c>
      <c r="I695" s="76">
        <v>1691</v>
      </c>
      <c r="J695" s="76">
        <v>1064</v>
      </c>
      <c r="K695" s="76">
        <v>26805</v>
      </c>
      <c r="L695" s="76">
        <v>5972</v>
      </c>
      <c r="M695" s="76">
        <v>607</v>
      </c>
      <c r="N695" s="76">
        <v>30451</v>
      </c>
      <c r="O695" s="76">
        <v>5823</v>
      </c>
      <c r="P695" s="76">
        <v>480</v>
      </c>
      <c r="Q695" s="76">
        <v>47773</v>
      </c>
      <c r="R695" s="76">
        <v>2696</v>
      </c>
      <c r="S695" s="76">
        <v>864</v>
      </c>
      <c r="T695" s="76">
        <v>67075</v>
      </c>
      <c r="U695" s="76">
        <v>1205</v>
      </c>
      <c r="V695" s="76">
        <v>2384</v>
      </c>
    </row>
    <row r="696" spans="1:67" s="68" customFormat="1" x14ac:dyDescent="0.25">
      <c r="B696" s="70"/>
      <c r="C696" s="70">
        <v>2008</v>
      </c>
      <c r="E696" s="76">
        <v>32878</v>
      </c>
      <c r="F696" s="76">
        <v>18157</v>
      </c>
      <c r="G696" s="76">
        <v>358</v>
      </c>
      <c r="H696" s="76">
        <v>18049</v>
      </c>
      <c r="I696" s="76">
        <v>1826</v>
      </c>
      <c r="J696" s="76">
        <v>1243</v>
      </c>
      <c r="K696" s="76">
        <v>27123</v>
      </c>
      <c r="L696" s="76">
        <v>6220</v>
      </c>
      <c r="M696" s="76">
        <v>553</v>
      </c>
      <c r="N696" s="76">
        <v>30266</v>
      </c>
      <c r="O696" s="76">
        <v>6207</v>
      </c>
      <c r="P696" s="76">
        <v>399</v>
      </c>
      <c r="Q696" s="76">
        <v>46983</v>
      </c>
      <c r="R696" s="76">
        <v>2654</v>
      </c>
      <c r="S696" s="76">
        <v>941</v>
      </c>
      <c r="T696" s="76">
        <v>66247</v>
      </c>
      <c r="U696" s="76">
        <v>1248</v>
      </c>
      <c r="V696" s="76">
        <v>2438</v>
      </c>
      <c r="X696" s="60"/>
      <c r="Y696" s="60"/>
      <c r="Z696" s="60"/>
      <c r="AA696" s="60"/>
      <c r="AB696" s="60"/>
      <c r="AC696" s="60"/>
      <c r="AD696" s="60"/>
      <c r="AE696" s="60"/>
      <c r="AF696" s="60"/>
      <c r="AG696" s="60"/>
      <c r="AH696" s="60"/>
      <c r="AI696" s="60"/>
      <c r="AJ696" s="60"/>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row>
    <row r="697" spans="1:67" x14ac:dyDescent="0.25">
      <c r="B697" s="70"/>
      <c r="C697" s="70">
        <v>2007</v>
      </c>
      <c r="D697" s="70"/>
      <c r="E697" s="76">
        <v>33318</v>
      </c>
      <c r="F697" s="76">
        <v>18023</v>
      </c>
      <c r="G697" s="76">
        <v>380</v>
      </c>
      <c r="H697" s="76">
        <v>17555</v>
      </c>
      <c r="I697" s="76">
        <v>1903</v>
      </c>
      <c r="J697" s="76">
        <v>430</v>
      </c>
      <c r="K697" s="76">
        <v>27096</v>
      </c>
      <c r="L697" s="76">
        <v>6149</v>
      </c>
      <c r="M697" s="76">
        <v>552</v>
      </c>
      <c r="N697" s="76">
        <v>32580</v>
      </c>
      <c r="O697" s="76">
        <v>6056</v>
      </c>
      <c r="P697" s="76">
        <v>790</v>
      </c>
      <c r="Q697" s="76">
        <v>46555</v>
      </c>
      <c r="R697" s="76">
        <v>2761</v>
      </c>
      <c r="S697" s="76">
        <v>747</v>
      </c>
      <c r="T697" s="76">
        <v>64714</v>
      </c>
      <c r="U697" s="76">
        <v>1152</v>
      </c>
      <c r="V697" s="76">
        <v>1767</v>
      </c>
    </row>
    <row r="698" spans="1:67" x14ac:dyDescent="0.25">
      <c r="B698" s="70"/>
      <c r="C698" s="70">
        <v>2006</v>
      </c>
      <c r="D698" s="70"/>
      <c r="E698" s="76">
        <v>32384</v>
      </c>
      <c r="F698" s="76">
        <v>17721</v>
      </c>
      <c r="G698" s="76">
        <v>395</v>
      </c>
      <c r="H698" s="76">
        <v>17842</v>
      </c>
      <c r="I698" s="76">
        <v>1995</v>
      </c>
      <c r="J698" s="76">
        <v>463</v>
      </c>
      <c r="K698" s="76">
        <v>26290</v>
      </c>
      <c r="L698" s="76">
        <v>6305</v>
      </c>
      <c r="M698" s="76">
        <v>576</v>
      </c>
      <c r="N698" s="76">
        <v>31175</v>
      </c>
      <c r="O698" s="76">
        <v>5759</v>
      </c>
      <c r="P698" s="76">
        <v>656</v>
      </c>
      <c r="Q698" s="76">
        <v>47740</v>
      </c>
      <c r="R698" s="76">
        <v>2580</v>
      </c>
      <c r="S698" s="76">
        <v>1330</v>
      </c>
      <c r="T698" s="76">
        <v>64563</v>
      </c>
      <c r="U698" s="76">
        <v>1080</v>
      </c>
      <c r="V698" s="76">
        <v>2206</v>
      </c>
    </row>
    <row r="699" spans="1:67" x14ac:dyDescent="0.25">
      <c r="B699" s="70"/>
      <c r="C699" s="70">
        <v>2005</v>
      </c>
      <c r="D699" s="70"/>
      <c r="E699" s="76">
        <v>30521</v>
      </c>
      <c r="F699" s="76">
        <v>17540</v>
      </c>
      <c r="G699" s="76">
        <v>333</v>
      </c>
      <c r="H699" s="76">
        <v>17264</v>
      </c>
      <c r="I699" s="76">
        <v>2097</v>
      </c>
      <c r="J699" s="76">
        <v>437</v>
      </c>
      <c r="K699" s="76">
        <v>23810</v>
      </c>
      <c r="L699" s="76">
        <v>6246</v>
      </c>
      <c r="M699" s="76">
        <v>320</v>
      </c>
      <c r="N699" s="76">
        <v>28817</v>
      </c>
      <c r="O699" s="76">
        <v>5576</v>
      </c>
      <c r="P699" s="76">
        <v>453</v>
      </c>
      <c r="Q699" s="76">
        <v>47641</v>
      </c>
      <c r="R699" s="76">
        <v>2501</v>
      </c>
      <c r="S699" s="76">
        <v>1490</v>
      </c>
      <c r="T699" s="76">
        <v>63065</v>
      </c>
      <c r="U699" s="76">
        <v>1118</v>
      </c>
      <c r="V699" s="76">
        <v>2079</v>
      </c>
    </row>
    <row r="700" spans="1:67" x14ac:dyDescent="0.25">
      <c r="B700" s="70"/>
      <c r="C700" s="70">
        <v>2004</v>
      </c>
      <c r="D700" s="68"/>
      <c r="E700" s="76">
        <v>29030.51</v>
      </c>
      <c r="F700" s="76">
        <v>17109.580000000002</v>
      </c>
      <c r="G700" s="76">
        <v>291.66500000000002</v>
      </c>
      <c r="H700" s="76">
        <v>17821.05</v>
      </c>
      <c r="I700" s="76">
        <v>2085.04</v>
      </c>
      <c r="J700" s="76">
        <v>1084.53</v>
      </c>
      <c r="K700" s="76">
        <v>23458.44</v>
      </c>
      <c r="L700" s="76">
        <v>6298.95</v>
      </c>
      <c r="M700" s="76">
        <v>247.19900000000001</v>
      </c>
      <c r="N700" s="76">
        <v>27801.45</v>
      </c>
      <c r="O700" s="76">
        <v>5369.5</v>
      </c>
      <c r="P700" s="76">
        <v>443.09800000000001</v>
      </c>
      <c r="Q700" s="76">
        <v>42130.86</v>
      </c>
      <c r="R700" s="76">
        <v>2414.5500000000002</v>
      </c>
      <c r="S700" s="76">
        <v>828.92899999999997</v>
      </c>
      <c r="T700" s="76">
        <v>64544.65</v>
      </c>
      <c r="U700" s="76">
        <v>941.55</v>
      </c>
      <c r="V700" s="76">
        <v>2345.73</v>
      </c>
    </row>
    <row r="701" spans="1:67" x14ac:dyDescent="0.25">
      <c r="B701" s="70"/>
      <c r="C701" s="70">
        <v>2003</v>
      </c>
      <c r="D701" s="68"/>
      <c r="E701" s="76">
        <v>28854</v>
      </c>
      <c r="F701" s="76">
        <v>16871</v>
      </c>
      <c r="G701" s="76">
        <v>332</v>
      </c>
      <c r="H701" s="76">
        <v>16238</v>
      </c>
      <c r="I701" s="76">
        <v>2177</v>
      </c>
      <c r="J701" s="76">
        <v>388</v>
      </c>
      <c r="K701" s="76">
        <v>23956</v>
      </c>
      <c r="L701" s="76">
        <v>6082</v>
      </c>
      <c r="M701" s="76">
        <v>368</v>
      </c>
      <c r="N701" s="76">
        <v>27095</v>
      </c>
      <c r="O701" s="76">
        <v>5296</v>
      </c>
      <c r="P701" s="76">
        <v>414</v>
      </c>
      <c r="Q701" s="76">
        <v>42991</v>
      </c>
      <c r="R701" s="76">
        <v>2374</v>
      </c>
      <c r="S701" s="76">
        <v>1226</v>
      </c>
      <c r="T701" s="76">
        <v>63966</v>
      </c>
      <c r="U701" s="76">
        <v>940</v>
      </c>
      <c r="V701" s="76">
        <v>3245</v>
      </c>
    </row>
    <row r="702" spans="1:67" x14ac:dyDescent="0.25">
      <c r="B702" s="70"/>
      <c r="C702" s="70">
        <v>2002</v>
      </c>
      <c r="D702" s="68"/>
      <c r="E702" s="76">
        <v>28255</v>
      </c>
      <c r="F702" s="76">
        <v>16833</v>
      </c>
      <c r="G702" s="76">
        <v>334</v>
      </c>
      <c r="H702" s="76">
        <v>17114</v>
      </c>
      <c r="I702" s="76">
        <v>2217</v>
      </c>
      <c r="J702" s="76">
        <v>974</v>
      </c>
      <c r="K702" s="76">
        <v>22762</v>
      </c>
      <c r="L702" s="76">
        <v>5940</v>
      </c>
      <c r="M702" s="76">
        <v>374</v>
      </c>
      <c r="N702" s="76">
        <v>27582</v>
      </c>
      <c r="O702" s="76">
        <v>5441</v>
      </c>
      <c r="P702" s="76">
        <v>493</v>
      </c>
      <c r="Q702" s="76">
        <v>42099</v>
      </c>
      <c r="R702" s="76">
        <v>2348</v>
      </c>
      <c r="S702" s="76">
        <v>884</v>
      </c>
      <c r="T702" s="76">
        <v>60458</v>
      </c>
      <c r="U702" s="76">
        <v>884</v>
      </c>
      <c r="V702" s="76">
        <v>3202</v>
      </c>
    </row>
    <row r="703" spans="1:67" x14ac:dyDescent="0.25">
      <c r="A703" s="70"/>
      <c r="B703" s="70"/>
      <c r="C703" s="70"/>
      <c r="D703" s="68"/>
      <c r="E703" s="76"/>
      <c r="F703" s="76"/>
      <c r="G703" s="76"/>
      <c r="H703" s="76"/>
      <c r="I703" s="76"/>
      <c r="J703" s="76"/>
      <c r="K703" s="76"/>
      <c r="L703" s="76"/>
      <c r="M703" s="76"/>
      <c r="N703" s="76"/>
      <c r="O703" s="76"/>
      <c r="P703" s="76"/>
      <c r="Q703" s="76"/>
      <c r="R703" s="76"/>
      <c r="S703" s="76"/>
      <c r="T703" s="76"/>
      <c r="U703" s="76"/>
      <c r="V703" s="76"/>
    </row>
    <row r="704" spans="1:67" x14ac:dyDescent="0.25">
      <c r="B704" s="69" t="s">
        <v>32</v>
      </c>
      <c r="C704" s="69"/>
      <c r="D704" s="68"/>
      <c r="E704" s="76"/>
      <c r="F704" s="76"/>
      <c r="G704" s="76"/>
      <c r="H704" s="76"/>
      <c r="I704" s="76"/>
      <c r="J704" s="76"/>
      <c r="K704" s="76"/>
      <c r="L704" s="76"/>
      <c r="M704" s="76"/>
      <c r="N704" s="76"/>
      <c r="O704" s="76"/>
      <c r="P704" s="76"/>
      <c r="Q704" s="76"/>
      <c r="R704" s="76"/>
      <c r="S704" s="76"/>
      <c r="T704" s="76"/>
      <c r="U704" s="76"/>
      <c r="V704" s="76"/>
    </row>
    <row r="705" spans="1:67" x14ac:dyDescent="0.25">
      <c r="C705" s="60">
        <v>2015</v>
      </c>
      <c r="E705" s="76">
        <v>43773</v>
      </c>
      <c r="F705" s="76">
        <v>9472</v>
      </c>
      <c r="G705" s="76">
        <v>705</v>
      </c>
      <c r="H705" s="76">
        <v>23797</v>
      </c>
      <c r="I705" s="76">
        <v>848</v>
      </c>
      <c r="J705" s="76">
        <v>802</v>
      </c>
      <c r="K705" s="76">
        <v>33581</v>
      </c>
      <c r="L705" s="76">
        <v>3287</v>
      </c>
      <c r="M705" s="76">
        <v>824</v>
      </c>
      <c r="N705" s="76">
        <v>39238</v>
      </c>
      <c r="O705" s="76">
        <v>3084</v>
      </c>
      <c r="P705" s="76">
        <v>979</v>
      </c>
      <c r="Q705" s="76">
        <v>63992</v>
      </c>
      <c r="R705" s="76">
        <v>1537</v>
      </c>
      <c r="S705" s="76">
        <v>2393</v>
      </c>
      <c r="T705" s="76">
        <v>90477</v>
      </c>
      <c r="U705" s="76">
        <v>714</v>
      </c>
      <c r="V705" s="76">
        <v>4418</v>
      </c>
    </row>
    <row r="706" spans="1:67" x14ac:dyDescent="0.25">
      <c r="B706" s="69"/>
      <c r="C706" s="70">
        <v>2014</v>
      </c>
      <c r="D706" s="70"/>
      <c r="E706" s="71">
        <v>42302</v>
      </c>
      <c r="F706" s="71">
        <v>9139</v>
      </c>
      <c r="G706" s="71">
        <v>720</v>
      </c>
      <c r="H706" s="71">
        <v>25531</v>
      </c>
      <c r="I706" s="71">
        <v>802</v>
      </c>
      <c r="J706" s="71">
        <v>2166</v>
      </c>
      <c r="K706" s="71">
        <v>32701</v>
      </c>
      <c r="L706" s="71">
        <v>3179</v>
      </c>
      <c r="M706" s="71">
        <v>864</v>
      </c>
      <c r="N706" s="71">
        <v>37034</v>
      </c>
      <c r="O706" s="71">
        <v>3034</v>
      </c>
      <c r="P706" s="71">
        <v>1021</v>
      </c>
      <c r="Q706" s="71">
        <v>60583</v>
      </c>
      <c r="R706" s="71">
        <v>1446</v>
      </c>
      <c r="S706" s="71">
        <v>2046</v>
      </c>
      <c r="T706" s="71">
        <v>91907</v>
      </c>
      <c r="U706" s="71">
        <v>675</v>
      </c>
      <c r="V706" s="71">
        <v>4785</v>
      </c>
    </row>
    <row r="707" spans="1:67" x14ac:dyDescent="0.25">
      <c r="B707" s="72"/>
      <c r="C707" s="60">
        <v>2013</v>
      </c>
      <c r="E707" s="76">
        <v>40318</v>
      </c>
      <c r="F707" s="76">
        <v>8860</v>
      </c>
      <c r="G707" s="76">
        <v>712</v>
      </c>
      <c r="H707" s="76">
        <v>25377</v>
      </c>
      <c r="I707" s="76">
        <v>934</v>
      </c>
      <c r="J707" s="76">
        <v>2037</v>
      </c>
      <c r="K707" s="76">
        <v>29742</v>
      </c>
      <c r="L707" s="76">
        <v>3044</v>
      </c>
      <c r="M707" s="76">
        <v>857</v>
      </c>
      <c r="N707" s="76">
        <v>37568</v>
      </c>
      <c r="O707" s="76">
        <v>2852</v>
      </c>
      <c r="P707" s="76">
        <v>1032</v>
      </c>
      <c r="Q707" s="76">
        <v>56800</v>
      </c>
      <c r="R707" s="76">
        <v>1387</v>
      </c>
      <c r="S707" s="76">
        <v>2459</v>
      </c>
      <c r="T707" s="76">
        <v>88936</v>
      </c>
      <c r="U707" s="76">
        <v>640</v>
      </c>
      <c r="V707" s="76">
        <v>3697</v>
      </c>
    </row>
    <row r="708" spans="1:67" x14ac:dyDescent="0.25">
      <c r="B708" s="69"/>
      <c r="C708" s="70">
        <v>2012</v>
      </c>
      <c r="E708" s="76">
        <v>38147</v>
      </c>
      <c r="F708" s="76">
        <v>8772</v>
      </c>
      <c r="G708" s="76">
        <v>603</v>
      </c>
      <c r="H708" s="76">
        <v>19877</v>
      </c>
      <c r="I708" s="76">
        <v>869</v>
      </c>
      <c r="J708" s="76">
        <v>684</v>
      </c>
      <c r="K708" s="76">
        <v>29982</v>
      </c>
      <c r="L708" s="76">
        <v>3033</v>
      </c>
      <c r="M708" s="76">
        <v>1037</v>
      </c>
      <c r="N708" s="76">
        <v>35733</v>
      </c>
      <c r="O708" s="76">
        <v>2973</v>
      </c>
      <c r="P708" s="76">
        <v>753</v>
      </c>
      <c r="Q708" s="76">
        <v>54483</v>
      </c>
      <c r="R708" s="76">
        <v>1270</v>
      </c>
      <c r="S708" s="76">
        <v>1365</v>
      </c>
      <c r="T708" s="76">
        <v>81457</v>
      </c>
      <c r="U708" s="76">
        <v>625</v>
      </c>
      <c r="V708" s="76">
        <v>4182</v>
      </c>
    </row>
    <row r="709" spans="1:67" x14ac:dyDescent="0.25">
      <c r="C709" s="60">
        <v>2011</v>
      </c>
      <c r="E709" s="59">
        <v>38722</v>
      </c>
      <c r="F709" s="59">
        <v>8350</v>
      </c>
      <c r="G709" s="59">
        <v>759</v>
      </c>
      <c r="H709" s="59">
        <v>20704</v>
      </c>
      <c r="I709" s="59">
        <v>861</v>
      </c>
      <c r="J709" s="59">
        <v>1110</v>
      </c>
      <c r="K709" s="59">
        <v>31081</v>
      </c>
      <c r="L709" s="59">
        <v>2927</v>
      </c>
      <c r="M709" s="59">
        <v>1017</v>
      </c>
      <c r="N709" s="59">
        <v>37776</v>
      </c>
      <c r="O709" s="59">
        <v>2799</v>
      </c>
      <c r="P709" s="59">
        <v>1413</v>
      </c>
      <c r="Q709" s="59">
        <v>50163</v>
      </c>
      <c r="R709" s="59">
        <v>1218</v>
      </c>
      <c r="S709" s="59">
        <v>1320</v>
      </c>
      <c r="T709" s="59">
        <v>87635</v>
      </c>
      <c r="U709" s="59">
        <v>543</v>
      </c>
      <c r="V709" s="59">
        <v>5648</v>
      </c>
    </row>
    <row r="710" spans="1:67" x14ac:dyDescent="0.25">
      <c r="C710" s="60">
        <v>2010</v>
      </c>
      <c r="E710" s="59">
        <v>36189.56</v>
      </c>
      <c r="F710" s="59">
        <v>8192.75</v>
      </c>
      <c r="G710" s="59">
        <v>582.27599999999995</v>
      </c>
      <c r="H710" s="59">
        <v>19428.07</v>
      </c>
      <c r="I710" s="59">
        <v>943.51</v>
      </c>
      <c r="J710" s="59">
        <v>966.86699999999996</v>
      </c>
      <c r="K710" s="59">
        <v>29800.59</v>
      </c>
      <c r="L710" s="59">
        <v>3003.47</v>
      </c>
      <c r="M710" s="59">
        <v>813.37</v>
      </c>
      <c r="N710" s="59">
        <v>35131.800000000003</v>
      </c>
      <c r="O710" s="59">
        <v>2618.08</v>
      </c>
      <c r="P710" s="59">
        <v>1094.68</v>
      </c>
      <c r="Q710" s="59">
        <v>48947.54</v>
      </c>
      <c r="R710" s="59">
        <v>1113.48</v>
      </c>
      <c r="S710" s="59">
        <v>1257.6099999999999</v>
      </c>
      <c r="T710" s="59">
        <v>82021.56</v>
      </c>
      <c r="U710" s="59">
        <v>514.20799999999997</v>
      </c>
      <c r="V710" s="59">
        <v>3653.29</v>
      </c>
    </row>
    <row r="711" spans="1:67" x14ac:dyDescent="0.25">
      <c r="B711" s="69"/>
      <c r="C711" s="70">
        <v>2009</v>
      </c>
      <c r="E711" s="76">
        <v>37500</v>
      </c>
      <c r="F711" s="76">
        <v>7963</v>
      </c>
      <c r="G711" s="76">
        <v>648</v>
      </c>
      <c r="H711" s="76">
        <v>21585</v>
      </c>
      <c r="I711" s="76">
        <v>912</v>
      </c>
      <c r="J711" s="76">
        <v>1913</v>
      </c>
      <c r="K711" s="76">
        <v>30541</v>
      </c>
      <c r="L711" s="76">
        <v>3087</v>
      </c>
      <c r="M711" s="76">
        <v>950</v>
      </c>
      <c r="N711" s="76">
        <v>35842</v>
      </c>
      <c r="O711" s="76">
        <v>2409</v>
      </c>
      <c r="P711" s="76">
        <v>977</v>
      </c>
      <c r="Q711" s="76">
        <v>55824</v>
      </c>
      <c r="R711" s="76">
        <v>1068</v>
      </c>
      <c r="S711" s="76">
        <v>1777</v>
      </c>
      <c r="T711" s="76">
        <v>79551</v>
      </c>
      <c r="U711" s="76">
        <v>485</v>
      </c>
      <c r="V711" s="76">
        <v>3880</v>
      </c>
    </row>
    <row r="712" spans="1:67" s="68" customFormat="1" x14ac:dyDescent="0.25">
      <c r="B712" s="70"/>
      <c r="C712" s="70">
        <v>2008</v>
      </c>
      <c r="E712" s="76">
        <v>36386</v>
      </c>
      <c r="F712" s="76">
        <v>8442</v>
      </c>
      <c r="G712" s="76">
        <v>621</v>
      </c>
      <c r="H712" s="76">
        <v>21894</v>
      </c>
      <c r="I712" s="76">
        <v>913</v>
      </c>
      <c r="J712" s="76">
        <v>2417</v>
      </c>
      <c r="K712" s="76">
        <v>30690</v>
      </c>
      <c r="L712" s="76">
        <v>3263</v>
      </c>
      <c r="M712" s="76">
        <v>976</v>
      </c>
      <c r="N712" s="76">
        <v>34159</v>
      </c>
      <c r="O712" s="76">
        <v>2631</v>
      </c>
      <c r="P712" s="76">
        <v>657</v>
      </c>
      <c r="Q712" s="76">
        <v>52773</v>
      </c>
      <c r="R712" s="76">
        <v>1103</v>
      </c>
      <c r="S712" s="76">
        <v>1645</v>
      </c>
      <c r="T712" s="76">
        <v>73362</v>
      </c>
      <c r="U712" s="76">
        <v>530</v>
      </c>
      <c r="V712" s="76">
        <v>3922</v>
      </c>
      <c r="X712" s="60"/>
      <c r="Y712" s="60"/>
      <c r="Z712" s="60"/>
      <c r="AA712" s="60"/>
      <c r="AB712" s="60"/>
      <c r="AC712" s="60"/>
      <c r="AD712" s="60"/>
      <c r="AE712" s="60"/>
      <c r="AF712" s="60"/>
      <c r="AG712" s="60"/>
      <c r="AH712" s="60"/>
      <c r="AI712" s="60"/>
      <c r="AJ712" s="60"/>
      <c r="AK712" s="60"/>
      <c r="AL712" s="60"/>
      <c r="AM712" s="60"/>
      <c r="AN712" s="60"/>
      <c r="AO712" s="60"/>
      <c r="AP712" s="60"/>
      <c r="AQ712" s="60"/>
      <c r="AR712" s="60"/>
      <c r="AS712" s="60"/>
      <c r="AT712" s="60"/>
      <c r="AU712" s="60"/>
      <c r="AV712" s="60"/>
      <c r="AW712" s="60"/>
      <c r="AX712" s="60"/>
      <c r="AY712" s="60"/>
      <c r="AZ712" s="60"/>
      <c r="BA712" s="60"/>
      <c r="BB712" s="60"/>
      <c r="BC712" s="60"/>
      <c r="BD712" s="60"/>
      <c r="BE712" s="60"/>
      <c r="BF712" s="60"/>
      <c r="BG712" s="60"/>
      <c r="BH712" s="60"/>
      <c r="BI712" s="60"/>
      <c r="BJ712" s="60"/>
      <c r="BK712" s="60"/>
      <c r="BL712" s="60"/>
      <c r="BM712" s="60"/>
      <c r="BN712" s="60"/>
      <c r="BO712" s="60"/>
    </row>
    <row r="713" spans="1:67" x14ac:dyDescent="0.25">
      <c r="B713" s="70"/>
      <c r="C713" s="70">
        <v>2007</v>
      </c>
      <c r="D713" s="70"/>
      <c r="E713" s="76">
        <v>35669</v>
      </c>
      <c r="F713" s="76">
        <v>8405</v>
      </c>
      <c r="G713" s="76">
        <v>405</v>
      </c>
      <c r="H713" s="76">
        <v>19932</v>
      </c>
      <c r="I713" s="76">
        <v>1019</v>
      </c>
      <c r="J713" s="76">
        <v>644</v>
      </c>
      <c r="K713" s="76">
        <v>29508</v>
      </c>
      <c r="L713" s="76">
        <v>3083</v>
      </c>
      <c r="M713" s="76">
        <v>493</v>
      </c>
      <c r="N713" s="76">
        <v>33845</v>
      </c>
      <c r="O713" s="76">
        <v>2621</v>
      </c>
      <c r="P713" s="76">
        <v>601</v>
      </c>
      <c r="Q713" s="76">
        <v>52951</v>
      </c>
      <c r="R713" s="76">
        <v>1200</v>
      </c>
      <c r="S713" s="76">
        <v>1155</v>
      </c>
      <c r="T713" s="76">
        <v>75355</v>
      </c>
      <c r="U713" s="76">
        <v>480</v>
      </c>
      <c r="V713" s="76">
        <v>3182</v>
      </c>
    </row>
    <row r="714" spans="1:67" x14ac:dyDescent="0.25">
      <c r="B714" s="70"/>
      <c r="C714" s="70">
        <v>2006</v>
      </c>
      <c r="D714" s="70"/>
      <c r="E714" s="76">
        <v>36026</v>
      </c>
      <c r="F714" s="76">
        <v>8170</v>
      </c>
      <c r="G714" s="76">
        <v>608</v>
      </c>
      <c r="H714" s="76">
        <v>21361</v>
      </c>
      <c r="I714" s="76">
        <v>1006</v>
      </c>
      <c r="J714" s="76">
        <v>738</v>
      </c>
      <c r="K714" s="76">
        <v>29973</v>
      </c>
      <c r="L714" s="76">
        <v>3146</v>
      </c>
      <c r="M714" s="76">
        <v>869</v>
      </c>
      <c r="N714" s="76">
        <v>34784</v>
      </c>
      <c r="O714" s="76">
        <v>2417</v>
      </c>
      <c r="P714" s="76">
        <v>1008</v>
      </c>
      <c r="Q714" s="76">
        <v>52382</v>
      </c>
      <c r="R714" s="76">
        <v>1124</v>
      </c>
      <c r="S714" s="76">
        <v>1854</v>
      </c>
      <c r="T714" s="76">
        <v>74769</v>
      </c>
      <c r="U714" s="76">
        <v>475</v>
      </c>
      <c r="V714" s="76">
        <v>4415</v>
      </c>
    </row>
    <row r="715" spans="1:67" x14ac:dyDescent="0.25">
      <c r="B715" s="70"/>
      <c r="C715" s="70">
        <v>2005</v>
      </c>
      <c r="D715" s="70"/>
      <c r="E715" s="76">
        <v>34258</v>
      </c>
      <c r="F715" s="76">
        <v>8127</v>
      </c>
      <c r="G715" s="76">
        <v>626</v>
      </c>
      <c r="H715" s="76">
        <v>19996</v>
      </c>
      <c r="I715" s="76">
        <v>1093</v>
      </c>
      <c r="J715" s="76">
        <v>701</v>
      </c>
      <c r="K715" s="76">
        <v>27189</v>
      </c>
      <c r="L715" s="76">
        <v>3142</v>
      </c>
      <c r="M715" s="76">
        <v>539</v>
      </c>
      <c r="N715" s="76">
        <v>33449</v>
      </c>
      <c r="O715" s="76">
        <v>2380</v>
      </c>
      <c r="P715" s="76">
        <v>884</v>
      </c>
      <c r="Q715" s="76">
        <v>53556</v>
      </c>
      <c r="R715" s="76">
        <v>1049</v>
      </c>
      <c r="S715" s="76">
        <v>3296</v>
      </c>
      <c r="T715" s="76">
        <v>76407</v>
      </c>
      <c r="U715" s="76">
        <v>462</v>
      </c>
      <c r="V715" s="76">
        <v>4227</v>
      </c>
    </row>
    <row r="716" spans="1:67" x14ac:dyDescent="0.25">
      <c r="B716" s="70"/>
      <c r="C716" s="70">
        <v>2004</v>
      </c>
      <c r="D716" s="68"/>
      <c r="E716" s="76">
        <v>32918.86</v>
      </c>
      <c r="F716" s="76">
        <v>7884.8</v>
      </c>
      <c r="G716" s="76">
        <v>537.70500000000004</v>
      </c>
      <c r="H716" s="76">
        <v>22755.01</v>
      </c>
      <c r="I716" s="76">
        <v>1049.82</v>
      </c>
      <c r="J716" s="76">
        <v>2102.9899999999998</v>
      </c>
      <c r="K716" s="76">
        <v>26574.67</v>
      </c>
      <c r="L716" s="76">
        <v>3202.01</v>
      </c>
      <c r="M716" s="76">
        <v>387.94299999999998</v>
      </c>
      <c r="N716" s="76">
        <v>32466.31</v>
      </c>
      <c r="O716" s="76">
        <v>2258.33</v>
      </c>
      <c r="P716" s="76">
        <v>890.99699999999996</v>
      </c>
      <c r="Q716" s="76">
        <v>47448.3</v>
      </c>
      <c r="R716" s="76">
        <v>976.18</v>
      </c>
      <c r="S716" s="76">
        <v>1512.42</v>
      </c>
      <c r="T716" s="76">
        <v>77647.69</v>
      </c>
      <c r="U716" s="76">
        <v>398.46800000000002</v>
      </c>
      <c r="V716" s="76">
        <v>4785.67</v>
      </c>
    </row>
    <row r="717" spans="1:67" x14ac:dyDescent="0.25">
      <c r="B717" s="70"/>
      <c r="C717" s="70">
        <v>2003</v>
      </c>
      <c r="D717" s="68"/>
      <c r="E717" s="76">
        <v>32574</v>
      </c>
      <c r="F717" s="76">
        <v>7689</v>
      </c>
      <c r="G717" s="76">
        <v>520</v>
      </c>
      <c r="H717" s="76">
        <v>17982</v>
      </c>
      <c r="I717" s="76">
        <v>1088</v>
      </c>
      <c r="J717" s="76">
        <v>530</v>
      </c>
      <c r="K717" s="76">
        <v>28323</v>
      </c>
      <c r="L717" s="76">
        <v>2981</v>
      </c>
      <c r="M717" s="76">
        <v>607</v>
      </c>
      <c r="N717" s="76">
        <v>31591</v>
      </c>
      <c r="O717" s="76">
        <v>2233</v>
      </c>
      <c r="P717" s="76">
        <v>721</v>
      </c>
      <c r="Q717" s="76">
        <v>45705</v>
      </c>
      <c r="R717" s="76">
        <v>982</v>
      </c>
      <c r="S717" s="76">
        <v>1122</v>
      </c>
      <c r="T717" s="76">
        <v>76954</v>
      </c>
      <c r="U717" s="76">
        <v>402</v>
      </c>
      <c r="V717" s="76">
        <v>6481</v>
      </c>
    </row>
    <row r="718" spans="1:67" x14ac:dyDescent="0.25">
      <c r="B718" s="70"/>
      <c r="C718" s="70">
        <v>2002</v>
      </c>
      <c r="D718" s="68"/>
      <c r="E718" s="76">
        <v>31967</v>
      </c>
      <c r="F718" s="76">
        <v>7734</v>
      </c>
      <c r="G718" s="76">
        <v>617</v>
      </c>
      <c r="H718" s="76">
        <v>20537</v>
      </c>
      <c r="I718" s="76">
        <v>1114</v>
      </c>
      <c r="J718" s="76">
        <v>1893</v>
      </c>
      <c r="K718" s="76">
        <v>25510</v>
      </c>
      <c r="L718" s="76">
        <v>2902</v>
      </c>
      <c r="M718" s="76">
        <v>479</v>
      </c>
      <c r="N718" s="76">
        <v>32696</v>
      </c>
      <c r="O718" s="76">
        <v>2375</v>
      </c>
      <c r="P718" s="76">
        <v>1003</v>
      </c>
      <c r="Q718" s="76">
        <v>46942</v>
      </c>
      <c r="R718" s="76">
        <v>1009</v>
      </c>
      <c r="S718" s="76">
        <v>1558</v>
      </c>
      <c r="T718" s="76">
        <v>76003</v>
      </c>
      <c r="U718" s="76">
        <v>332</v>
      </c>
      <c r="V718" s="76">
        <v>7767</v>
      </c>
    </row>
    <row r="719" spans="1:67" x14ac:dyDescent="0.25">
      <c r="A719" s="70"/>
      <c r="B719" s="70"/>
      <c r="C719" s="70"/>
      <c r="D719" s="68"/>
      <c r="E719" s="76"/>
      <c r="F719" s="76"/>
      <c r="G719" s="76"/>
      <c r="H719" s="76"/>
      <c r="I719" s="76"/>
      <c r="J719" s="76"/>
      <c r="K719" s="76"/>
      <c r="L719" s="76"/>
      <c r="M719" s="76"/>
      <c r="N719" s="76"/>
      <c r="O719" s="76"/>
      <c r="P719" s="76"/>
      <c r="Q719" s="76"/>
      <c r="R719" s="76"/>
      <c r="S719" s="76"/>
      <c r="T719" s="76"/>
      <c r="U719" s="76"/>
      <c r="V719" s="76"/>
    </row>
    <row r="720" spans="1:67" x14ac:dyDescent="0.25">
      <c r="B720" s="69" t="s">
        <v>33</v>
      </c>
      <c r="C720" s="69"/>
      <c r="D720" s="68"/>
      <c r="E720" s="76"/>
      <c r="F720" s="76"/>
      <c r="G720" s="76"/>
      <c r="H720" s="76"/>
      <c r="I720" s="76"/>
      <c r="J720" s="76"/>
      <c r="K720" s="76"/>
      <c r="L720" s="76"/>
      <c r="M720" s="76"/>
      <c r="N720" s="76"/>
      <c r="O720" s="76"/>
      <c r="P720" s="76"/>
      <c r="Q720" s="76"/>
      <c r="R720" s="76"/>
      <c r="S720" s="76"/>
      <c r="T720" s="76"/>
      <c r="U720" s="76"/>
      <c r="V720" s="76"/>
    </row>
    <row r="721" spans="1:67" x14ac:dyDescent="0.25">
      <c r="C721" s="60">
        <v>2015</v>
      </c>
      <c r="E721" s="76">
        <v>35411</v>
      </c>
      <c r="F721" s="76">
        <v>10756</v>
      </c>
      <c r="G721" s="76">
        <v>632</v>
      </c>
      <c r="H721" s="76">
        <v>15420</v>
      </c>
      <c r="I721" s="76">
        <v>829</v>
      </c>
      <c r="J721" s="76">
        <v>598</v>
      </c>
      <c r="K721" s="76">
        <v>24060</v>
      </c>
      <c r="L721" s="76">
        <v>2972</v>
      </c>
      <c r="M721" s="76">
        <v>444</v>
      </c>
      <c r="N721" s="76">
        <v>30548</v>
      </c>
      <c r="O721" s="76">
        <v>3974</v>
      </c>
      <c r="P721" s="76">
        <v>702</v>
      </c>
      <c r="Q721" s="76">
        <v>48620</v>
      </c>
      <c r="R721" s="76">
        <v>1855</v>
      </c>
      <c r="S721" s="76">
        <v>1687</v>
      </c>
      <c r="T721" s="76">
        <v>75598</v>
      </c>
      <c r="U721" s="76">
        <v>1123</v>
      </c>
      <c r="V721" s="76">
        <v>4222</v>
      </c>
    </row>
    <row r="722" spans="1:67" x14ac:dyDescent="0.25">
      <c r="B722" s="69"/>
      <c r="C722" s="70">
        <v>2014</v>
      </c>
      <c r="D722" s="70"/>
      <c r="E722" s="71">
        <v>32288</v>
      </c>
      <c r="F722" s="71">
        <v>10611</v>
      </c>
      <c r="G722" s="71">
        <v>447</v>
      </c>
      <c r="H722" s="71">
        <v>18457</v>
      </c>
      <c r="I722" s="71">
        <v>712</v>
      </c>
      <c r="J722" s="71">
        <v>1126</v>
      </c>
      <c r="K722" s="71">
        <v>23553</v>
      </c>
      <c r="L722" s="71">
        <v>3025</v>
      </c>
      <c r="M722" s="71">
        <v>511</v>
      </c>
      <c r="N722" s="71">
        <v>28073</v>
      </c>
      <c r="O722" s="71">
        <v>4013</v>
      </c>
      <c r="P722" s="71">
        <v>728</v>
      </c>
      <c r="Q722" s="71">
        <v>46315</v>
      </c>
      <c r="R722" s="71">
        <v>1810</v>
      </c>
      <c r="S722" s="71">
        <v>1146</v>
      </c>
      <c r="T722" s="71">
        <v>58757</v>
      </c>
      <c r="U722" s="71">
        <v>1050</v>
      </c>
      <c r="V722" s="71">
        <v>2015</v>
      </c>
    </row>
    <row r="723" spans="1:67" x14ac:dyDescent="0.25">
      <c r="B723" s="72"/>
      <c r="C723" s="60">
        <v>2013</v>
      </c>
      <c r="E723" s="76">
        <v>31442</v>
      </c>
      <c r="F723" s="76">
        <v>10185</v>
      </c>
      <c r="G723" s="76">
        <v>353</v>
      </c>
      <c r="H723" s="76">
        <v>15723</v>
      </c>
      <c r="I723" s="76">
        <v>791</v>
      </c>
      <c r="J723" s="76">
        <v>483</v>
      </c>
      <c r="K723" s="76">
        <v>23309</v>
      </c>
      <c r="L723" s="76">
        <v>2916</v>
      </c>
      <c r="M723" s="76">
        <v>370</v>
      </c>
      <c r="N723" s="76">
        <v>27457</v>
      </c>
      <c r="O723" s="76">
        <v>3688</v>
      </c>
      <c r="P723" s="76">
        <v>407</v>
      </c>
      <c r="Q723" s="76">
        <v>43738</v>
      </c>
      <c r="R723" s="76">
        <v>1841</v>
      </c>
      <c r="S723" s="76">
        <v>852</v>
      </c>
      <c r="T723" s="76">
        <v>61233</v>
      </c>
      <c r="U723" s="76">
        <v>946</v>
      </c>
      <c r="V723" s="76">
        <v>2295</v>
      </c>
    </row>
    <row r="724" spans="1:67" x14ac:dyDescent="0.25">
      <c r="B724" s="69"/>
      <c r="C724" s="70">
        <v>2012</v>
      </c>
      <c r="E724" s="76">
        <v>31867</v>
      </c>
      <c r="F724" s="76">
        <v>10026</v>
      </c>
      <c r="G724" s="76">
        <v>483</v>
      </c>
      <c r="H724" s="76">
        <v>17876</v>
      </c>
      <c r="I724" s="76">
        <v>730</v>
      </c>
      <c r="J724" s="76">
        <v>1848</v>
      </c>
      <c r="K724" s="76">
        <v>22606</v>
      </c>
      <c r="L724" s="76">
        <v>2851</v>
      </c>
      <c r="M724" s="76">
        <v>730</v>
      </c>
      <c r="N724" s="76">
        <v>28051</v>
      </c>
      <c r="O724" s="76">
        <v>3769</v>
      </c>
      <c r="P724" s="76">
        <v>754</v>
      </c>
      <c r="Q724" s="76">
        <v>45688</v>
      </c>
      <c r="R724" s="76">
        <v>1751</v>
      </c>
      <c r="S724" s="76">
        <v>1252</v>
      </c>
      <c r="T724" s="76">
        <v>60912</v>
      </c>
      <c r="U724" s="76">
        <v>923</v>
      </c>
      <c r="V724" s="76">
        <v>1606</v>
      </c>
    </row>
    <row r="725" spans="1:67" x14ac:dyDescent="0.25">
      <c r="C725" s="60">
        <v>2011</v>
      </c>
      <c r="E725" s="59">
        <v>31144</v>
      </c>
      <c r="F725" s="59">
        <v>9748</v>
      </c>
      <c r="G725" s="59">
        <v>491</v>
      </c>
      <c r="H725" s="59">
        <v>13869</v>
      </c>
      <c r="I725" s="59">
        <v>840</v>
      </c>
      <c r="J725" s="59">
        <v>490</v>
      </c>
      <c r="K725" s="59">
        <v>23449</v>
      </c>
      <c r="L725" s="59">
        <v>2839</v>
      </c>
      <c r="M725" s="59">
        <v>970</v>
      </c>
      <c r="N725" s="59">
        <v>28395</v>
      </c>
      <c r="O725" s="59">
        <v>3475</v>
      </c>
      <c r="P725" s="59">
        <v>689</v>
      </c>
      <c r="Q725" s="59">
        <v>42696</v>
      </c>
      <c r="R725" s="59">
        <v>1704</v>
      </c>
      <c r="S725" s="59">
        <v>847</v>
      </c>
      <c r="T725" s="59">
        <v>60632</v>
      </c>
      <c r="U725" s="59">
        <v>889</v>
      </c>
      <c r="V725" s="59">
        <v>2587</v>
      </c>
    </row>
    <row r="726" spans="1:67" x14ac:dyDescent="0.25">
      <c r="C726" s="60">
        <v>2010</v>
      </c>
      <c r="E726" s="59">
        <v>30383.06</v>
      </c>
      <c r="F726" s="59">
        <v>9645.61</v>
      </c>
      <c r="G726" s="59">
        <v>414.67500000000001</v>
      </c>
      <c r="H726" s="59">
        <v>15291.67</v>
      </c>
      <c r="I726" s="59">
        <v>803.70899999999995</v>
      </c>
      <c r="J726" s="59">
        <v>653.18499999999995</v>
      </c>
      <c r="K726" s="59">
        <v>21569.64</v>
      </c>
      <c r="L726" s="59">
        <v>2782.66</v>
      </c>
      <c r="M726" s="59">
        <v>328.43099999999998</v>
      </c>
      <c r="N726" s="59">
        <v>27860.79</v>
      </c>
      <c r="O726" s="59">
        <v>3643.96</v>
      </c>
      <c r="P726" s="59">
        <v>590.42999999999995</v>
      </c>
      <c r="Q726" s="59">
        <v>41846.15</v>
      </c>
      <c r="R726" s="59">
        <v>1616.46</v>
      </c>
      <c r="S726" s="59">
        <v>813.21900000000005</v>
      </c>
      <c r="T726" s="59">
        <v>64577.06</v>
      </c>
      <c r="U726" s="59">
        <v>798.83100000000002</v>
      </c>
      <c r="V726" s="59">
        <v>3164.62</v>
      </c>
    </row>
    <row r="727" spans="1:67" x14ac:dyDescent="0.25">
      <c r="B727" s="69"/>
      <c r="C727" s="70">
        <v>2009</v>
      </c>
      <c r="E727" s="76">
        <v>29740</v>
      </c>
      <c r="F727" s="76">
        <v>9426</v>
      </c>
      <c r="G727" s="76">
        <v>405</v>
      </c>
      <c r="H727" s="76">
        <v>15631</v>
      </c>
      <c r="I727" s="76">
        <v>779</v>
      </c>
      <c r="J727" s="76">
        <v>534</v>
      </c>
      <c r="K727" s="76">
        <v>22805</v>
      </c>
      <c r="L727" s="76">
        <v>2884</v>
      </c>
      <c r="M727" s="76">
        <v>730</v>
      </c>
      <c r="N727" s="76">
        <v>26646</v>
      </c>
      <c r="O727" s="76">
        <v>3414</v>
      </c>
      <c r="P727" s="76">
        <v>424</v>
      </c>
      <c r="Q727" s="76">
        <v>42487</v>
      </c>
      <c r="R727" s="76">
        <v>1627</v>
      </c>
      <c r="S727" s="76">
        <v>792</v>
      </c>
      <c r="T727" s="76">
        <v>58664</v>
      </c>
      <c r="U727" s="76">
        <v>719</v>
      </c>
      <c r="V727" s="76">
        <v>2957</v>
      </c>
    </row>
    <row r="728" spans="1:67" s="68" customFormat="1" x14ac:dyDescent="0.25">
      <c r="B728" s="70"/>
      <c r="C728" s="70">
        <v>2008</v>
      </c>
      <c r="E728" s="76">
        <v>29829</v>
      </c>
      <c r="F728" s="76">
        <v>9715</v>
      </c>
      <c r="G728" s="76">
        <v>392</v>
      </c>
      <c r="H728" s="76">
        <v>14204</v>
      </c>
      <c r="I728" s="76">
        <v>913</v>
      </c>
      <c r="J728" s="76">
        <v>540</v>
      </c>
      <c r="K728" s="76">
        <v>23187</v>
      </c>
      <c r="L728" s="76">
        <v>2957</v>
      </c>
      <c r="M728" s="76">
        <v>423</v>
      </c>
      <c r="N728" s="76">
        <v>27399</v>
      </c>
      <c r="O728" s="76">
        <v>3575</v>
      </c>
      <c r="P728" s="76">
        <v>488</v>
      </c>
      <c r="Q728" s="76">
        <v>42861</v>
      </c>
      <c r="R728" s="76">
        <v>1550</v>
      </c>
      <c r="S728" s="76">
        <v>1091</v>
      </c>
      <c r="T728" s="76">
        <v>60996</v>
      </c>
      <c r="U728" s="76">
        <v>718</v>
      </c>
      <c r="V728" s="76">
        <v>3075</v>
      </c>
      <c r="X728" s="60"/>
      <c r="Y728" s="60"/>
      <c r="Z728" s="60"/>
      <c r="AA728" s="60"/>
      <c r="AB728" s="60"/>
      <c r="AC728" s="60"/>
      <c r="AD728" s="60"/>
      <c r="AE728" s="60"/>
      <c r="AF728" s="60"/>
      <c r="AG728" s="60"/>
      <c r="AH728" s="60"/>
      <c r="AI728" s="60"/>
      <c r="AJ728" s="60"/>
      <c r="AK728" s="60"/>
      <c r="AL728" s="60"/>
      <c r="AM728" s="60"/>
      <c r="AN728" s="60"/>
      <c r="AO728" s="60"/>
      <c r="AP728" s="60"/>
      <c r="AQ728" s="60"/>
      <c r="AR728" s="60"/>
      <c r="AS728" s="60"/>
      <c r="AT728" s="60"/>
      <c r="AU728" s="60"/>
      <c r="AV728" s="60"/>
      <c r="AW728" s="60"/>
      <c r="AX728" s="60"/>
      <c r="AY728" s="60"/>
      <c r="AZ728" s="60"/>
      <c r="BA728" s="60"/>
      <c r="BB728" s="60"/>
      <c r="BC728" s="60"/>
      <c r="BD728" s="60"/>
      <c r="BE728" s="60"/>
      <c r="BF728" s="60"/>
      <c r="BG728" s="60"/>
      <c r="BH728" s="60"/>
      <c r="BI728" s="60"/>
      <c r="BJ728" s="60"/>
      <c r="BK728" s="60"/>
      <c r="BL728" s="60"/>
      <c r="BM728" s="60"/>
      <c r="BN728" s="60"/>
      <c r="BO728" s="60"/>
    </row>
    <row r="729" spans="1:67" x14ac:dyDescent="0.25">
      <c r="B729" s="70"/>
      <c r="C729" s="70">
        <v>2007</v>
      </c>
      <c r="D729" s="70"/>
      <c r="E729" s="76">
        <v>31263</v>
      </c>
      <c r="F729" s="76">
        <v>9618</v>
      </c>
      <c r="G729" s="76">
        <v>616</v>
      </c>
      <c r="H729" s="76">
        <v>14816</v>
      </c>
      <c r="I729" s="76">
        <v>884</v>
      </c>
      <c r="J729" s="76">
        <v>533</v>
      </c>
      <c r="K729" s="76">
        <v>24669</v>
      </c>
      <c r="L729" s="76">
        <v>3065</v>
      </c>
      <c r="M729" s="76">
        <v>989</v>
      </c>
      <c r="N729" s="76">
        <v>31614</v>
      </c>
      <c r="O729" s="76">
        <v>3435</v>
      </c>
      <c r="P729" s="76">
        <v>1316</v>
      </c>
      <c r="Q729" s="76">
        <v>41636</v>
      </c>
      <c r="R729" s="76">
        <v>1561</v>
      </c>
      <c r="S729" s="76">
        <v>953</v>
      </c>
      <c r="T729" s="76">
        <v>57105</v>
      </c>
      <c r="U729" s="76">
        <v>672</v>
      </c>
      <c r="V729" s="76">
        <v>1926</v>
      </c>
    </row>
    <row r="730" spans="1:67" x14ac:dyDescent="0.25">
      <c r="B730" s="70"/>
      <c r="C730" s="70">
        <v>2006</v>
      </c>
      <c r="D730" s="70"/>
      <c r="E730" s="76">
        <v>29268</v>
      </c>
      <c r="F730" s="76">
        <v>9551</v>
      </c>
      <c r="G730" s="76">
        <v>515</v>
      </c>
      <c r="H730" s="76">
        <v>14257</v>
      </c>
      <c r="I730" s="76">
        <v>988</v>
      </c>
      <c r="J730" s="76">
        <v>520</v>
      </c>
      <c r="K730" s="76">
        <v>22622</v>
      </c>
      <c r="L730" s="76">
        <v>3159</v>
      </c>
      <c r="M730" s="76">
        <v>748</v>
      </c>
      <c r="N730" s="76">
        <v>28565</v>
      </c>
      <c r="O730" s="76">
        <v>3342</v>
      </c>
      <c r="P730" s="76">
        <v>860</v>
      </c>
      <c r="Q730" s="76">
        <v>44157</v>
      </c>
      <c r="R730" s="76">
        <v>1456</v>
      </c>
      <c r="S730" s="76">
        <v>1864</v>
      </c>
      <c r="T730" s="76">
        <v>56541</v>
      </c>
      <c r="U730" s="76">
        <v>605</v>
      </c>
      <c r="V730" s="76">
        <v>1770</v>
      </c>
    </row>
    <row r="731" spans="1:67" x14ac:dyDescent="0.25">
      <c r="B731" s="70"/>
      <c r="C731" s="70">
        <v>2005</v>
      </c>
      <c r="D731" s="70"/>
      <c r="E731" s="76">
        <v>27295</v>
      </c>
      <c r="F731" s="76">
        <v>9413</v>
      </c>
      <c r="G731" s="76">
        <v>300</v>
      </c>
      <c r="H731" s="76">
        <v>14289</v>
      </c>
      <c r="I731" s="76">
        <v>1003</v>
      </c>
      <c r="J731" s="76">
        <v>478</v>
      </c>
      <c r="K731" s="76">
        <v>20389</v>
      </c>
      <c r="L731" s="76">
        <v>3104</v>
      </c>
      <c r="M731" s="76">
        <v>327</v>
      </c>
      <c r="N731" s="76">
        <v>25366</v>
      </c>
      <c r="O731" s="76">
        <v>3195</v>
      </c>
      <c r="P731" s="76">
        <v>424</v>
      </c>
      <c r="Q731" s="76">
        <v>43369</v>
      </c>
      <c r="R731" s="76">
        <v>1452</v>
      </c>
      <c r="S731" s="76">
        <v>937</v>
      </c>
      <c r="T731" s="76">
        <v>53669</v>
      </c>
      <c r="U731" s="76">
        <v>656</v>
      </c>
      <c r="V731" s="76">
        <v>1796</v>
      </c>
    </row>
    <row r="732" spans="1:67" x14ac:dyDescent="0.25">
      <c r="B732" s="70"/>
      <c r="C732" s="70">
        <v>2004</v>
      </c>
      <c r="D732" s="68"/>
      <c r="E732" s="76">
        <v>25706.97</v>
      </c>
      <c r="F732" s="76">
        <v>9224.7800000000007</v>
      </c>
      <c r="G732" s="76">
        <v>279.04500000000002</v>
      </c>
      <c r="H732" s="76">
        <v>12817.5</v>
      </c>
      <c r="I732" s="76">
        <v>1035.22</v>
      </c>
      <c r="J732" s="76">
        <v>397.05399999999997</v>
      </c>
      <c r="K732" s="76">
        <v>20236.490000000002</v>
      </c>
      <c r="L732" s="76">
        <v>3096.94</v>
      </c>
      <c r="M732" s="76">
        <v>287.94799999999998</v>
      </c>
      <c r="N732" s="76">
        <v>24415.33</v>
      </c>
      <c r="O732" s="76">
        <v>3111.17</v>
      </c>
      <c r="P732" s="76">
        <v>393.15800000000002</v>
      </c>
      <c r="Q732" s="76">
        <v>38522.06</v>
      </c>
      <c r="R732" s="76">
        <v>1438.37</v>
      </c>
      <c r="S732" s="76">
        <v>923.12300000000005</v>
      </c>
      <c r="T732" s="76">
        <v>54930.74</v>
      </c>
      <c r="U732" s="76">
        <v>543.08199999999999</v>
      </c>
      <c r="V732" s="76">
        <v>1913.42</v>
      </c>
    </row>
    <row r="733" spans="1:67" x14ac:dyDescent="0.25">
      <c r="B733" s="70"/>
      <c r="C733" s="70">
        <v>2003</v>
      </c>
      <c r="D733" s="68"/>
      <c r="E733" s="76">
        <v>25739</v>
      </c>
      <c r="F733" s="76">
        <v>9182</v>
      </c>
      <c r="G733" s="76">
        <v>423</v>
      </c>
      <c r="H733" s="76">
        <v>14495</v>
      </c>
      <c r="I733" s="76">
        <v>1089</v>
      </c>
      <c r="J733" s="76">
        <v>560</v>
      </c>
      <c r="K733" s="76">
        <v>19765</v>
      </c>
      <c r="L733" s="76">
        <v>3100</v>
      </c>
      <c r="M733" s="76">
        <v>405</v>
      </c>
      <c r="N733" s="76">
        <v>23816</v>
      </c>
      <c r="O733" s="76">
        <v>3063</v>
      </c>
      <c r="P733" s="76">
        <v>475</v>
      </c>
      <c r="Q733" s="76">
        <v>41073</v>
      </c>
      <c r="R733" s="76">
        <v>1391</v>
      </c>
      <c r="S733" s="76">
        <v>1935</v>
      </c>
      <c r="T733" s="76">
        <v>54265</v>
      </c>
      <c r="U733" s="76">
        <v>538</v>
      </c>
      <c r="V733" s="76">
        <v>2852</v>
      </c>
    </row>
    <row r="734" spans="1:67" x14ac:dyDescent="0.25">
      <c r="B734" s="70"/>
      <c r="C734" s="70">
        <v>2002</v>
      </c>
      <c r="D734" s="68"/>
      <c r="E734" s="76">
        <v>25099</v>
      </c>
      <c r="F734" s="76">
        <v>9098</v>
      </c>
      <c r="G734" s="76">
        <v>323</v>
      </c>
      <c r="H734" s="76">
        <v>13656</v>
      </c>
      <c r="I734" s="76">
        <v>1103</v>
      </c>
      <c r="J734" s="76">
        <v>378</v>
      </c>
      <c r="K734" s="76">
        <v>20137</v>
      </c>
      <c r="L734" s="76">
        <v>3038</v>
      </c>
      <c r="M734" s="76">
        <v>565</v>
      </c>
      <c r="N734" s="76">
        <v>23621</v>
      </c>
      <c r="O734" s="76">
        <v>3066</v>
      </c>
      <c r="P734" s="76">
        <v>380</v>
      </c>
      <c r="Q734" s="76">
        <v>38447</v>
      </c>
      <c r="R734" s="76">
        <v>1339</v>
      </c>
      <c r="S734" s="76">
        <v>996</v>
      </c>
      <c r="T734" s="76">
        <v>51101</v>
      </c>
      <c r="U734" s="76">
        <v>552</v>
      </c>
      <c r="V734" s="76">
        <v>1964</v>
      </c>
    </row>
    <row r="735" spans="1:67" x14ac:dyDescent="0.25">
      <c r="A735" s="70"/>
      <c r="B735" s="70"/>
      <c r="C735" s="70"/>
      <c r="D735" s="68"/>
      <c r="E735" s="76"/>
      <c r="F735" s="76"/>
      <c r="G735" s="76"/>
      <c r="H735" s="76"/>
      <c r="I735" s="76"/>
      <c r="J735" s="76"/>
      <c r="K735" s="76"/>
      <c r="L735" s="76"/>
      <c r="M735" s="76"/>
      <c r="N735" s="76"/>
      <c r="O735" s="76"/>
      <c r="P735" s="76"/>
      <c r="Q735" s="76"/>
      <c r="R735" s="76"/>
      <c r="S735" s="76"/>
      <c r="T735" s="76"/>
      <c r="U735" s="76"/>
      <c r="V735" s="76"/>
    </row>
    <row r="736" spans="1:67" x14ac:dyDescent="0.25">
      <c r="A736" s="69" t="s">
        <v>135</v>
      </c>
      <c r="B736" s="69"/>
      <c r="C736" s="69"/>
      <c r="D736" s="68"/>
      <c r="E736" s="76"/>
      <c r="F736" s="76"/>
      <c r="G736" s="76"/>
      <c r="H736" s="76"/>
      <c r="I736" s="76"/>
      <c r="J736" s="76"/>
      <c r="K736" s="76"/>
      <c r="L736" s="76"/>
      <c r="M736" s="76"/>
      <c r="N736" s="76"/>
      <c r="O736" s="76"/>
      <c r="P736" s="76"/>
      <c r="Q736" s="76"/>
      <c r="R736" s="76"/>
      <c r="S736" s="76"/>
      <c r="T736" s="76"/>
      <c r="U736" s="76"/>
      <c r="V736" s="76"/>
    </row>
    <row r="737" spans="1:68" x14ac:dyDescent="0.25">
      <c r="B737" s="69" t="s">
        <v>19</v>
      </c>
      <c r="C737" s="69"/>
      <c r="D737" s="68"/>
      <c r="E737" s="76"/>
      <c r="F737" s="76"/>
      <c r="G737" s="76"/>
      <c r="H737" s="76"/>
      <c r="I737" s="76"/>
      <c r="J737" s="76"/>
      <c r="K737" s="76"/>
      <c r="L737" s="76"/>
      <c r="M737" s="76"/>
      <c r="N737" s="76"/>
      <c r="O737" s="76"/>
      <c r="P737" s="76"/>
      <c r="Q737" s="76"/>
      <c r="R737" s="76"/>
      <c r="S737" s="76"/>
      <c r="T737" s="76"/>
      <c r="U737" s="76"/>
      <c r="V737" s="76"/>
    </row>
    <row r="738" spans="1:68" x14ac:dyDescent="0.25">
      <c r="C738" s="60">
        <v>2015</v>
      </c>
      <c r="E738" s="76">
        <v>60892</v>
      </c>
      <c r="F738" s="76">
        <v>10057</v>
      </c>
      <c r="G738" s="76">
        <v>927</v>
      </c>
      <c r="H738" s="76">
        <v>23340</v>
      </c>
      <c r="I738" s="76">
        <v>591</v>
      </c>
      <c r="J738" s="76">
        <v>916</v>
      </c>
      <c r="K738" s="76">
        <v>33847</v>
      </c>
      <c r="L738" s="76">
        <v>1652</v>
      </c>
      <c r="M738" s="76">
        <v>1443</v>
      </c>
      <c r="N738" s="76">
        <v>38217</v>
      </c>
      <c r="O738" s="76">
        <v>2051</v>
      </c>
      <c r="P738" s="76">
        <v>1914</v>
      </c>
      <c r="Q738" s="76">
        <v>64314</v>
      </c>
      <c r="R738" s="76">
        <v>3259</v>
      </c>
      <c r="S738" s="76">
        <v>1232</v>
      </c>
      <c r="T738" s="76">
        <v>101782</v>
      </c>
      <c r="U738" s="76">
        <v>2501</v>
      </c>
      <c r="V738" s="76">
        <v>2496</v>
      </c>
    </row>
    <row r="739" spans="1:68" x14ac:dyDescent="0.25">
      <c r="B739" s="69"/>
      <c r="C739" s="70">
        <v>2014</v>
      </c>
      <c r="D739" s="70"/>
      <c r="E739" s="71">
        <v>56577</v>
      </c>
      <c r="F739" s="71">
        <v>9805</v>
      </c>
      <c r="G739" s="71">
        <v>844</v>
      </c>
      <c r="H739" s="71">
        <v>21960</v>
      </c>
      <c r="I739" s="71">
        <v>610</v>
      </c>
      <c r="J739" s="71">
        <v>1001</v>
      </c>
      <c r="K739" s="71">
        <v>29376</v>
      </c>
      <c r="L739" s="71">
        <v>1703</v>
      </c>
      <c r="M739" s="71">
        <v>622</v>
      </c>
      <c r="N739" s="71">
        <v>32506</v>
      </c>
      <c r="O739" s="71">
        <v>1974</v>
      </c>
      <c r="P739" s="71">
        <v>763</v>
      </c>
      <c r="Q739" s="71">
        <v>64665</v>
      </c>
      <c r="R739" s="71">
        <v>3294</v>
      </c>
      <c r="S739" s="71">
        <v>1467</v>
      </c>
      <c r="T739" s="71">
        <v>96335</v>
      </c>
      <c r="U739" s="71">
        <v>2222</v>
      </c>
      <c r="V739" s="71">
        <v>2529</v>
      </c>
    </row>
    <row r="740" spans="1:68" x14ac:dyDescent="0.25">
      <c r="B740" s="72"/>
      <c r="C740" s="60">
        <v>2013</v>
      </c>
      <c r="E740" s="76">
        <v>54320</v>
      </c>
      <c r="F740" s="76">
        <v>9367</v>
      </c>
      <c r="G740" s="76">
        <v>851</v>
      </c>
      <c r="H740" s="76">
        <v>24499</v>
      </c>
      <c r="I740" s="76">
        <v>613</v>
      </c>
      <c r="J740" s="76">
        <v>2260</v>
      </c>
      <c r="K740" s="76">
        <v>31088</v>
      </c>
      <c r="L740" s="76">
        <v>1726</v>
      </c>
      <c r="M740" s="76">
        <v>1520</v>
      </c>
      <c r="N740" s="76">
        <v>33613</v>
      </c>
      <c r="O740" s="76">
        <v>1984</v>
      </c>
      <c r="P740" s="76">
        <v>1498</v>
      </c>
      <c r="Q740" s="76">
        <v>58218</v>
      </c>
      <c r="R740" s="76">
        <v>2948</v>
      </c>
      <c r="S740" s="76">
        <v>1237</v>
      </c>
      <c r="T740" s="76">
        <v>96346</v>
      </c>
      <c r="U740" s="76">
        <v>2094</v>
      </c>
      <c r="V740" s="76">
        <v>2334</v>
      </c>
      <c r="Y740" s="70"/>
      <c r="Z740" s="70"/>
      <c r="AA740" s="70"/>
      <c r="AB740" s="70"/>
      <c r="AC740" s="70"/>
      <c r="AD740" s="70"/>
      <c r="AE740" s="70"/>
      <c r="AF740" s="70"/>
      <c r="AG740" s="70"/>
      <c r="AH740" s="70"/>
      <c r="AI740" s="7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row>
    <row r="741" spans="1:68" x14ac:dyDescent="0.25">
      <c r="B741" s="69"/>
      <c r="C741" s="77">
        <v>2012</v>
      </c>
      <c r="E741" s="76">
        <v>54277</v>
      </c>
      <c r="F741" s="76">
        <v>9067</v>
      </c>
      <c r="G741" s="76">
        <v>851</v>
      </c>
      <c r="H741" s="76">
        <v>23974</v>
      </c>
      <c r="I741" s="76">
        <v>543</v>
      </c>
      <c r="J741" s="76">
        <v>2761</v>
      </c>
      <c r="K741" s="76">
        <v>30241</v>
      </c>
      <c r="L741" s="76">
        <v>1555</v>
      </c>
      <c r="M741" s="76">
        <v>1095</v>
      </c>
      <c r="N741" s="76">
        <v>32728</v>
      </c>
      <c r="O741" s="76">
        <v>1989</v>
      </c>
      <c r="P741" s="76">
        <v>1284</v>
      </c>
      <c r="Q741" s="76">
        <v>58891</v>
      </c>
      <c r="R741" s="76">
        <v>2865</v>
      </c>
      <c r="S741" s="76">
        <v>1419</v>
      </c>
      <c r="T741" s="76">
        <v>93791</v>
      </c>
      <c r="U741" s="76">
        <v>2113</v>
      </c>
      <c r="V741" s="76">
        <v>2279</v>
      </c>
      <c r="Y741" s="70"/>
      <c r="Z741" s="70"/>
      <c r="AA741" s="70"/>
      <c r="AB741" s="70"/>
      <c r="AC741" s="70"/>
      <c r="AD741" s="70"/>
      <c r="AE741" s="70"/>
      <c r="AF741" s="70"/>
      <c r="AG741" s="70"/>
      <c r="AH741" s="70"/>
      <c r="AI741" s="70"/>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row>
    <row r="742" spans="1:68" x14ac:dyDescent="0.25">
      <c r="C742" s="60">
        <v>2011</v>
      </c>
      <c r="E742" s="59">
        <v>50943</v>
      </c>
      <c r="F742" s="59">
        <v>8587</v>
      </c>
      <c r="G742" s="59">
        <v>819</v>
      </c>
      <c r="H742" s="59">
        <v>21649</v>
      </c>
      <c r="I742" s="59">
        <v>592</v>
      </c>
      <c r="J742" s="59">
        <v>1018</v>
      </c>
      <c r="K742" s="59">
        <v>28304</v>
      </c>
      <c r="L742" s="59">
        <v>1609</v>
      </c>
      <c r="M742" s="59">
        <v>860</v>
      </c>
      <c r="N742" s="59">
        <v>34825</v>
      </c>
      <c r="O742" s="59">
        <v>1796</v>
      </c>
      <c r="P742" s="59">
        <v>1830</v>
      </c>
      <c r="Q742" s="59">
        <v>57118</v>
      </c>
      <c r="R742" s="59">
        <v>2784</v>
      </c>
      <c r="S742" s="59">
        <v>1312</v>
      </c>
      <c r="T742" s="59">
        <v>87273</v>
      </c>
      <c r="U742" s="59">
        <v>1804</v>
      </c>
      <c r="V742" s="59">
        <v>2277</v>
      </c>
      <c r="Y742" s="70"/>
      <c r="Z742" s="70"/>
      <c r="AA742" s="70"/>
      <c r="AB742" s="70"/>
      <c r="AC742" s="70"/>
      <c r="AD742" s="70"/>
      <c r="AE742" s="70"/>
      <c r="AF742" s="70"/>
      <c r="AG742" s="70"/>
      <c r="AH742" s="70"/>
      <c r="AI742" s="70"/>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row>
    <row r="743" spans="1:68" x14ac:dyDescent="0.25">
      <c r="C743" s="60">
        <v>2010</v>
      </c>
      <c r="E743" s="59">
        <v>48480</v>
      </c>
      <c r="F743" s="59">
        <v>8563.2999999999993</v>
      </c>
      <c r="G743" s="59">
        <v>627.50099999999998</v>
      </c>
      <c r="H743" s="59">
        <v>20591.669999999998</v>
      </c>
      <c r="I743" s="59">
        <v>619.61500000000001</v>
      </c>
      <c r="J743" s="59">
        <v>728.54300000000001</v>
      </c>
      <c r="K743" s="59">
        <v>28452.3</v>
      </c>
      <c r="L743" s="59">
        <v>1628.79</v>
      </c>
      <c r="M743" s="59">
        <v>608.07899999999995</v>
      </c>
      <c r="N743" s="59">
        <v>30190.1</v>
      </c>
      <c r="O743" s="59">
        <v>1832.13</v>
      </c>
      <c r="P743" s="59">
        <v>664.48</v>
      </c>
      <c r="Q743" s="59">
        <v>55987.79</v>
      </c>
      <c r="R743" s="59">
        <v>2712.57</v>
      </c>
      <c r="S743" s="59">
        <v>1129.31</v>
      </c>
      <c r="T743" s="59">
        <v>84094.720000000001</v>
      </c>
      <c r="U743" s="59">
        <v>1770.19</v>
      </c>
      <c r="V743" s="59">
        <v>1977.85</v>
      </c>
      <c r="Y743" s="70"/>
      <c r="Z743" s="70"/>
      <c r="AA743" s="70"/>
      <c r="AB743" s="70"/>
      <c r="AC743" s="70"/>
      <c r="AD743" s="70"/>
      <c r="AE743" s="70"/>
      <c r="AF743" s="70"/>
      <c r="AG743" s="70"/>
      <c r="AH743" s="70"/>
      <c r="AI743" s="70"/>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row>
    <row r="744" spans="1:68" x14ac:dyDescent="0.25">
      <c r="B744" s="69"/>
      <c r="C744" s="70">
        <v>2009</v>
      </c>
      <c r="E744" s="76">
        <v>61575</v>
      </c>
      <c r="F744" s="76">
        <v>4022</v>
      </c>
      <c r="G744" s="76">
        <v>1739</v>
      </c>
      <c r="H744" s="76">
        <v>20995</v>
      </c>
      <c r="I744" s="76">
        <v>267</v>
      </c>
      <c r="J744" s="76">
        <v>1074</v>
      </c>
      <c r="K744" s="76">
        <v>32985</v>
      </c>
      <c r="L744" s="76">
        <v>747</v>
      </c>
      <c r="M744" s="76">
        <v>2044</v>
      </c>
      <c r="N744" s="76">
        <v>37106</v>
      </c>
      <c r="O744" s="76">
        <v>793</v>
      </c>
      <c r="P744" s="76">
        <v>2201</v>
      </c>
      <c r="Q744" s="76">
        <v>62504</v>
      </c>
      <c r="R744" s="76">
        <v>1237</v>
      </c>
      <c r="S744" s="76">
        <v>2360</v>
      </c>
      <c r="T744" s="76">
        <v>113267</v>
      </c>
      <c r="U744" s="76">
        <v>976</v>
      </c>
      <c r="V744" s="76">
        <v>5518</v>
      </c>
      <c r="Y744" s="70"/>
      <c r="Z744" s="70"/>
      <c r="AA744" s="70"/>
      <c r="AB744" s="70"/>
      <c r="AC744" s="70"/>
      <c r="AD744" s="70"/>
      <c r="AE744" s="70"/>
      <c r="AF744" s="70"/>
      <c r="AG744" s="70"/>
      <c r="AH744" s="70"/>
      <c r="AI744" s="70"/>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row>
    <row r="745" spans="1:68" s="68" customFormat="1" x14ac:dyDescent="0.25">
      <c r="B745" s="70"/>
      <c r="C745" s="70">
        <v>2008</v>
      </c>
      <c r="E745" s="76">
        <v>50622</v>
      </c>
      <c r="F745" s="76">
        <v>7553</v>
      </c>
      <c r="G745" s="76">
        <v>892</v>
      </c>
      <c r="H745" s="76">
        <v>21195</v>
      </c>
      <c r="I745" s="76">
        <v>569</v>
      </c>
      <c r="J745" s="76">
        <v>1157</v>
      </c>
      <c r="K745" s="76">
        <v>29163</v>
      </c>
      <c r="L745" s="76">
        <v>1300</v>
      </c>
      <c r="M745" s="76">
        <v>1425</v>
      </c>
      <c r="N745" s="76">
        <v>32577</v>
      </c>
      <c r="O745" s="76">
        <v>1630</v>
      </c>
      <c r="P745" s="76">
        <v>1159</v>
      </c>
      <c r="Q745" s="76">
        <v>58179</v>
      </c>
      <c r="R745" s="76">
        <v>2403</v>
      </c>
      <c r="S745" s="76">
        <v>1570</v>
      </c>
      <c r="T745" s="76">
        <v>84523</v>
      </c>
      <c r="U745" s="76">
        <v>1649</v>
      </c>
      <c r="V745" s="76">
        <v>2608</v>
      </c>
      <c r="Y745" s="70"/>
      <c r="Z745" s="70"/>
      <c r="AA745" s="70"/>
      <c r="AB745" s="70"/>
      <c r="AC745" s="70"/>
      <c r="AD745" s="70"/>
      <c r="AE745" s="70"/>
      <c r="AF745" s="70"/>
      <c r="AG745" s="70"/>
      <c r="AH745" s="70"/>
      <c r="AI745" s="70"/>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row>
    <row r="746" spans="1:68" x14ac:dyDescent="0.25">
      <c r="B746" s="70"/>
      <c r="C746" s="70">
        <v>2007</v>
      </c>
      <c r="D746" s="70"/>
      <c r="E746" s="76">
        <v>48865</v>
      </c>
      <c r="F746" s="76">
        <v>7563</v>
      </c>
      <c r="G746" s="76">
        <v>829</v>
      </c>
      <c r="H746" s="76">
        <v>21399</v>
      </c>
      <c r="I746" s="76">
        <v>530</v>
      </c>
      <c r="J746" s="76">
        <v>760</v>
      </c>
      <c r="K746" s="76">
        <v>28524</v>
      </c>
      <c r="L746" s="76">
        <v>1331</v>
      </c>
      <c r="M746" s="76">
        <v>709</v>
      </c>
      <c r="N746" s="76">
        <v>33846</v>
      </c>
      <c r="O746" s="76">
        <v>1630</v>
      </c>
      <c r="P746" s="76">
        <v>1505</v>
      </c>
      <c r="Q746" s="76">
        <v>54204</v>
      </c>
      <c r="R746" s="76">
        <v>2454</v>
      </c>
      <c r="S746" s="76">
        <v>1413</v>
      </c>
      <c r="T746" s="76">
        <v>81694</v>
      </c>
      <c r="U746" s="76">
        <v>1615</v>
      </c>
      <c r="V746" s="76">
        <v>2457</v>
      </c>
      <c r="Y746" s="70"/>
      <c r="Z746" s="70"/>
      <c r="AA746" s="70"/>
      <c r="AB746" s="70"/>
      <c r="AC746" s="70"/>
      <c r="AD746" s="70"/>
      <c r="AE746" s="70"/>
      <c r="AF746" s="70"/>
      <c r="AG746" s="70"/>
      <c r="AH746" s="70"/>
      <c r="AI746" s="70"/>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row>
    <row r="747" spans="1:68" x14ac:dyDescent="0.25">
      <c r="B747" s="70"/>
      <c r="C747" s="70">
        <v>2006</v>
      </c>
      <c r="D747" s="70"/>
      <c r="E747" s="76">
        <v>50094</v>
      </c>
      <c r="F747" s="76">
        <v>7501</v>
      </c>
      <c r="G747" s="76">
        <v>1117</v>
      </c>
      <c r="H747" s="76">
        <v>20142</v>
      </c>
      <c r="I747" s="76">
        <v>631</v>
      </c>
      <c r="J747" s="76">
        <v>702</v>
      </c>
      <c r="K747" s="76">
        <v>29502</v>
      </c>
      <c r="L747" s="76">
        <v>1413</v>
      </c>
      <c r="M747" s="76">
        <v>1162</v>
      </c>
      <c r="N747" s="76">
        <v>33050</v>
      </c>
      <c r="O747" s="76">
        <v>1495</v>
      </c>
      <c r="P747" s="76">
        <v>1405</v>
      </c>
      <c r="Q747" s="76">
        <v>55827</v>
      </c>
      <c r="R747" s="76">
        <v>2375</v>
      </c>
      <c r="S747" s="76">
        <v>2131</v>
      </c>
      <c r="T747" s="76">
        <v>87887</v>
      </c>
      <c r="U747" s="76">
        <v>1585</v>
      </c>
      <c r="V747" s="76">
        <v>3553</v>
      </c>
      <c r="Y747" s="70"/>
      <c r="Z747" s="70"/>
      <c r="AA747" s="70"/>
      <c r="AB747" s="70"/>
      <c r="AC747" s="70"/>
      <c r="AD747" s="70"/>
      <c r="AE747" s="70"/>
      <c r="AF747" s="70"/>
      <c r="AG747" s="70"/>
      <c r="AH747" s="70"/>
      <c r="AI747" s="70"/>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row>
    <row r="748" spans="1:68" x14ac:dyDescent="0.25">
      <c r="B748" s="70"/>
      <c r="C748" s="70">
        <v>2005</v>
      </c>
      <c r="D748" s="70"/>
      <c r="E748" s="76">
        <v>45269</v>
      </c>
      <c r="F748" s="76">
        <v>7131</v>
      </c>
      <c r="G748" s="76">
        <v>806</v>
      </c>
      <c r="H748" s="76">
        <v>22330</v>
      </c>
      <c r="I748" s="76">
        <v>629</v>
      </c>
      <c r="J748" s="76">
        <v>1445</v>
      </c>
      <c r="K748" s="76">
        <v>27059</v>
      </c>
      <c r="L748" s="76">
        <v>1413</v>
      </c>
      <c r="M748" s="76">
        <v>667</v>
      </c>
      <c r="N748" s="76">
        <v>31332</v>
      </c>
      <c r="O748" s="76">
        <v>1504</v>
      </c>
      <c r="P748" s="76">
        <v>1141</v>
      </c>
      <c r="Q748" s="76">
        <v>51750</v>
      </c>
      <c r="R748" s="76">
        <v>2204</v>
      </c>
      <c r="S748" s="76">
        <v>1561</v>
      </c>
      <c r="T748" s="76">
        <v>79229</v>
      </c>
      <c r="U748" s="76">
        <v>1379</v>
      </c>
      <c r="V748" s="76">
        <v>2570</v>
      </c>
      <c r="Y748" s="70"/>
      <c r="Z748" s="70"/>
      <c r="AA748" s="70"/>
      <c r="AB748" s="70"/>
      <c r="AC748" s="70"/>
      <c r="AD748" s="70"/>
      <c r="AE748" s="70"/>
      <c r="AF748" s="70"/>
      <c r="AG748" s="70"/>
      <c r="AH748" s="70"/>
      <c r="AI748" s="70"/>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row>
    <row r="749" spans="1:68" x14ac:dyDescent="0.25">
      <c r="B749" s="70"/>
      <c r="C749" s="70">
        <v>2004</v>
      </c>
      <c r="D749" s="68"/>
      <c r="E749" s="76">
        <v>43856.34</v>
      </c>
      <c r="F749" s="76">
        <v>6771.01</v>
      </c>
      <c r="G749" s="76">
        <v>850.83900000000006</v>
      </c>
      <c r="H749" s="76">
        <v>19536.29</v>
      </c>
      <c r="I749" s="76">
        <v>524.94100000000003</v>
      </c>
      <c r="J749" s="76">
        <v>873.54700000000003</v>
      </c>
      <c r="K749" s="76">
        <v>27945.75</v>
      </c>
      <c r="L749" s="76">
        <v>1292.17</v>
      </c>
      <c r="M749" s="76">
        <v>952.63</v>
      </c>
      <c r="N749" s="76">
        <v>29376.53</v>
      </c>
      <c r="O749" s="76">
        <v>1490.75</v>
      </c>
      <c r="P749" s="76">
        <v>1155.76</v>
      </c>
      <c r="Q749" s="76">
        <v>47710.84</v>
      </c>
      <c r="R749" s="76">
        <v>2226.15</v>
      </c>
      <c r="S749" s="76">
        <v>1354.5</v>
      </c>
      <c r="T749" s="76">
        <v>81310.34</v>
      </c>
      <c r="U749" s="76">
        <v>1237</v>
      </c>
      <c r="V749" s="76">
        <v>3202.68</v>
      </c>
      <c r="Y749" s="70"/>
      <c r="Z749" s="70"/>
      <c r="AA749" s="70"/>
      <c r="AB749" s="70"/>
      <c r="AC749" s="70"/>
      <c r="AD749" s="70"/>
      <c r="AE749" s="70"/>
      <c r="AF749" s="70"/>
      <c r="AG749" s="70"/>
      <c r="AH749" s="70"/>
      <c r="AI749" s="70"/>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row>
    <row r="750" spans="1:68" x14ac:dyDescent="0.25">
      <c r="B750" s="70"/>
      <c r="C750" s="70">
        <v>2003</v>
      </c>
      <c r="D750" s="68"/>
      <c r="E750" s="76">
        <v>41563</v>
      </c>
      <c r="F750" s="76">
        <v>6560</v>
      </c>
      <c r="G750" s="76">
        <v>699</v>
      </c>
      <c r="H750" s="76">
        <v>19548</v>
      </c>
      <c r="I750" s="76">
        <v>564</v>
      </c>
      <c r="J750" s="76">
        <v>1838</v>
      </c>
      <c r="K750" s="76">
        <v>25554</v>
      </c>
      <c r="L750" s="76">
        <v>1256</v>
      </c>
      <c r="M750" s="76">
        <v>778</v>
      </c>
      <c r="N750" s="76">
        <v>27083</v>
      </c>
      <c r="O750" s="76">
        <v>1495</v>
      </c>
      <c r="P750" s="76">
        <v>798</v>
      </c>
      <c r="Q750" s="76">
        <v>47945</v>
      </c>
      <c r="R750" s="76">
        <v>1948</v>
      </c>
      <c r="S750" s="76">
        <v>1246</v>
      </c>
      <c r="T750" s="76">
        <v>73812</v>
      </c>
      <c r="U750" s="76">
        <v>1295</v>
      </c>
      <c r="V750" s="76">
        <v>2234</v>
      </c>
      <c r="Y750" s="70"/>
      <c r="Z750" s="70"/>
      <c r="AA750" s="70"/>
      <c r="AB750" s="70"/>
      <c r="AC750" s="70"/>
      <c r="AD750" s="70"/>
      <c r="AE750" s="70"/>
      <c r="AF750" s="70"/>
      <c r="AG750" s="70"/>
      <c r="AH750" s="70"/>
      <c r="AI750" s="70"/>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row>
    <row r="751" spans="1:68" x14ac:dyDescent="0.25">
      <c r="B751" s="70"/>
      <c r="C751" s="70">
        <v>2002</v>
      </c>
      <c r="D751" s="68"/>
      <c r="E751" s="76">
        <v>40323</v>
      </c>
      <c r="F751" s="76">
        <v>6424</v>
      </c>
      <c r="G751" s="76">
        <v>767</v>
      </c>
      <c r="H751" s="76">
        <v>16969</v>
      </c>
      <c r="I751" s="76">
        <v>559</v>
      </c>
      <c r="J751" s="76">
        <v>646</v>
      </c>
      <c r="K751" s="76">
        <v>25038</v>
      </c>
      <c r="L751" s="76">
        <v>1221</v>
      </c>
      <c r="M751" s="76">
        <v>759</v>
      </c>
      <c r="N751" s="76">
        <v>27146</v>
      </c>
      <c r="O751" s="76">
        <v>1456</v>
      </c>
      <c r="P751" s="76">
        <v>1280</v>
      </c>
      <c r="Q751" s="76">
        <v>46218</v>
      </c>
      <c r="R751" s="76">
        <v>1984</v>
      </c>
      <c r="S751" s="76">
        <v>1364</v>
      </c>
      <c r="T751" s="76">
        <v>72943</v>
      </c>
      <c r="U751" s="76">
        <v>1202</v>
      </c>
      <c r="V751" s="76">
        <v>2546</v>
      </c>
      <c r="Y751" s="70"/>
      <c r="Z751" s="70"/>
      <c r="AA751" s="70"/>
      <c r="AB751" s="70"/>
      <c r="AC751" s="70"/>
      <c r="AD751" s="70"/>
      <c r="AE751" s="70"/>
      <c r="AF751" s="70"/>
      <c r="AG751" s="70"/>
      <c r="AH751" s="70"/>
      <c r="AI751" s="70"/>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row>
    <row r="752" spans="1:68" x14ac:dyDescent="0.25">
      <c r="A752" s="70"/>
      <c r="B752" s="70"/>
      <c r="C752" s="70"/>
      <c r="D752" s="68"/>
      <c r="E752" s="76"/>
      <c r="F752" s="76"/>
      <c r="G752" s="76"/>
      <c r="H752" s="76"/>
      <c r="I752" s="76"/>
      <c r="J752" s="76"/>
      <c r="K752" s="76"/>
      <c r="L752" s="76"/>
      <c r="M752" s="76"/>
      <c r="N752" s="76"/>
      <c r="O752" s="76"/>
      <c r="P752" s="76"/>
      <c r="Q752" s="76"/>
      <c r="R752" s="76"/>
      <c r="S752" s="76"/>
      <c r="T752" s="76"/>
      <c r="U752" s="76"/>
      <c r="V752" s="76"/>
      <c r="Y752" s="70"/>
      <c r="Z752" s="70"/>
      <c r="AA752" s="70"/>
      <c r="AB752" s="70"/>
      <c r="AC752" s="70"/>
      <c r="AD752" s="70"/>
      <c r="AE752" s="70"/>
      <c r="AF752" s="70"/>
      <c r="AG752" s="70"/>
      <c r="AH752" s="70"/>
      <c r="AI752" s="70"/>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row>
    <row r="753" spans="1:68" ht="13.5" customHeight="1" x14ac:dyDescent="0.25">
      <c r="B753" s="69" t="s">
        <v>32</v>
      </c>
      <c r="C753" s="69"/>
      <c r="D753" s="68"/>
      <c r="E753" s="76"/>
      <c r="F753" s="76"/>
      <c r="G753" s="76"/>
      <c r="H753" s="76"/>
      <c r="I753" s="76"/>
      <c r="J753" s="76"/>
      <c r="K753" s="76"/>
      <c r="L753" s="76"/>
      <c r="M753" s="76"/>
      <c r="N753" s="76"/>
      <c r="O753" s="76"/>
      <c r="P753" s="76"/>
      <c r="Q753" s="76"/>
      <c r="R753" s="76"/>
      <c r="S753" s="76"/>
      <c r="T753" s="76"/>
      <c r="U753" s="76"/>
      <c r="V753" s="76"/>
      <c r="Y753" s="70"/>
      <c r="Z753" s="70"/>
      <c r="AA753" s="70"/>
      <c r="AB753" s="70"/>
      <c r="AC753" s="70"/>
      <c r="AD753" s="70"/>
      <c r="AE753" s="70"/>
      <c r="AF753" s="70"/>
      <c r="AG753" s="70"/>
      <c r="AH753" s="70"/>
      <c r="AI753" s="70"/>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row>
    <row r="754" spans="1:68" ht="13.5" customHeight="1" x14ac:dyDescent="0.25">
      <c r="C754" s="60">
        <v>2015</v>
      </c>
      <c r="E754" s="76">
        <v>70202</v>
      </c>
      <c r="F754" s="76">
        <v>5322</v>
      </c>
      <c r="G754" s="76">
        <v>1419</v>
      </c>
      <c r="H754" s="76">
        <v>26205</v>
      </c>
      <c r="I754" s="76">
        <v>315</v>
      </c>
      <c r="J754" s="76">
        <v>1398</v>
      </c>
      <c r="K754" s="76">
        <v>38246</v>
      </c>
      <c r="L754" s="76">
        <v>886</v>
      </c>
      <c r="M754" s="76">
        <v>2481</v>
      </c>
      <c r="N754" s="76">
        <v>39357</v>
      </c>
      <c r="O754" s="76">
        <v>1004</v>
      </c>
      <c r="P754" s="76">
        <v>1468</v>
      </c>
      <c r="Q754" s="76">
        <v>73370</v>
      </c>
      <c r="R754" s="76">
        <v>1671</v>
      </c>
      <c r="S754" s="76">
        <v>1988</v>
      </c>
      <c r="T754" s="76">
        <v>117211</v>
      </c>
      <c r="U754" s="76">
        <v>1444</v>
      </c>
      <c r="V754" s="76">
        <v>3836</v>
      </c>
      <c r="Y754" s="70"/>
      <c r="Z754" s="70"/>
      <c r="AA754" s="70"/>
      <c r="AB754" s="70"/>
      <c r="AC754" s="70"/>
      <c r="AD754" s="70"/>
      <c r="AE754" s="70"/>
      <c r="AF754" s="70"/>
      <c r="AG754" s="70"/>
      <c r="AH754" s="70"/>
      <c r="AI754" s="70"/>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row>
    <row r="755" spans="1:68" x14ac:dyDescent="0.25">
      <c r="B755" s="69"/>
      <c r="C755" s="70">
        <v>2014</v>
      </c>
      <c r="D755" s="70"/>
      <c r="E755" s="71">
        <v>65545</v>
      </c>
      <c r="F755" s="71">
        <v>5124</v>
      </c>
      <c r="G755" s="71">
        <v>1262</v>
      </c>
      <c r="H755" s="71">
        <v>26738</v>
      </c>
      <c r="I755" s="71">
        <v>294</v>
      </c>
      <c r="J755" s="71">
        <v>1653</v>
      </c>
      <c r="K755" s="71">
        <v>32798</v>
      </c>
      <c r="L755" s="71">
        <v>887</v>
      </c>
      <c r="M755" s="71">
        <v>932</v>
      </c>
      <c r="N755" s="71">
        <v>37109</v>
      </c>
      <c r="O755" s="71">
        <v>998</v>
      </c>
      <c r="P755" s="71">
        <v>1181</v>
      </c>
      <c r="Q755" s="71">
        <v>71395</v>
      </c>
      <c r="R755" s="71">
        <v>1677</v>
      </c>
      <c r="S755" s="71">
        <v>2187</v>
      </c>
      <c r="T755" s="71">
        <v>112206</v>
      </c>
      <c r="U755" s="71">
        <v>1266</v>
      </c>
      <c r="V755" s="71">
        <v>3435</v>
      </c>
      <c r="Y755" s="70"/>
      <c r="Z755" s="70"/>
      <c r="AA755" s="70"/>
      <c r="AB755" s="70"/>
      <c r="AC755" s="70"/>
      <c r="AD755" s="70"/>
      <c r="AE755" s="70"/>
      <c r="AF755" s="70"/>
      <c r="AG755" s="70"/>
      <c r="AH755" s="70"/>
      <c r="AI755" s="70"/>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row>
    <row r="756" spans="1:68" ht="13.5" customHeight="1" x14ac:dyDescent="0.25">
      <c r="B756" s="72"/>
      <c r="C756" s="60">
        <v>2013</v>
      </c>
      <c r="E756" s="76">
        <v>63189</v>
      </c>
      <c r="F756" s="76">
        <v>5032</v>
      </c>
      <c r="G756" s="76">
        <v>1341</v>
      </c>
      <c r="H756" s="76">
        <v>24585</v>
      </c>
      <c r="I756" s="76">
        <v>302</v>
      </c>
      <c r="J756" s="76">
        <v>1222</v>
      </c>
      <c r="K756" s="76">
        <v>36133</v>
      </c>
      <c r="L756" s="76">
        <v>951</v>
      </c>
      <c r="M756" s="76">
        <v>2668</v>
      </c>
      <c r="N756" s="76">
        <v>36128</v>
      </c>
      <c r="O756" s="76">
        <v>1060</v>
      </c>
      <c r="P756" s="76">
        <v>1734</v>
      </c>
      <c r="Q756" s="76">
        <v>67355</v>
      </c>
      <c r="R756" s="76">
        <v>1521</v>
      </c>
      <c r="S756" s="76">
        <v>2110</v>
      </c>
      <c r="T756" s="76">
        <v>113152</v>
      </c>
      <c r="U756" s="76">
        <v>1196</v>
      </c>
      <c r="V756" s="76">
        <v>3569</v>
      </c>
      <c r="Y756" s="70"/>
      <c r="Z756" s="70"/>
      <c r="AA756" s="70"/>
      <c r="AB756" s="70"/>
      <c r="AC756" s="70"/>
      <c r="AD756" s="70"/>
      <c r="AE756" s="70"/>
      <c r="AF756" s="70"/>
      <c r="AG756" s="70"/>
      <c r="AH756" s="70"/>
      <c r="AI756" s="70"/>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row>
    <row r="757" spans="1:68" ht="13.5" customHeight="1" x14ac:dyDescent="0.25">
      <c r="B757" s="69"/>
      <c r="C757" s="70">
        <v>2012</v>
      </c>
      <c r="E757" s="76">
        <v>63269</v>
      </c>
      <c r="F757" s="76">
        <v>4759</v>
      </c>
      <c r="G757" s="76">
        <v>1318</v>
      </c>
      <c r="H757" s="76">
        <v>24720</v>
      </c>
      <c r="I757" s="76">
        <v>262</v>
      </c>
      <c r="J757" s="76">
        <v>1124</v>
      </c>
      <c r="K757" s="76">
        <v>32762</v>
      </c>
      <c r="L757" s="76">
        <v>819</v>
      </c>
      <c r="M757" s="76">
        <v>1657</v>
      </c>
      <c r="N757" s="76">
        <v>37917</v>
      </c>
      <c r="O757" s="76">
        <v>981</v>
      </c>
      <c r="P757" s="76">
        <v>2293</v>
      </c>
      <c r="Q757" s="76">
        <v>68713</v>
      </c>
      <c r="R757" s="76">
        <v>1439</v>
      </c>
      <c r="S757" s="76">
        <v>2299</v>
      </c>
      <c r="T757" s="76">
        <v>104757</v>
      </c>
      <c r="U757" s="76">
        <v>1256</v>
      </c>
      <c r="V757" s="76">
        <v>3155</v>
      </c>
      <c r="Y757" s="70"/>
      <c r="Z757" s="70"/>
      <c r="AA757" s="70"/>
      <c r="AB757" s="70"/>
      <c r="AC757" s="70"/>
      <c r="AD757" s="70"/>
      <c r="AE757" s="70"/>
      <c r="AF757" s="70"/>
      <c r="AG757" s="70"/>
      <c r="AH757" s="70"/>
      <c r="AI757" s="70"/>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row>
    <row r="758" spans="1:68" x14ac:dyDescent="0.25">
      <c r="C758" s="60">
        <v>2011</v>
      </c>
      <c r="E758" s="59">
        <v>59326</v>
      </c>
      <c r="F758" s="59">
        <v>4489</v>
      </c>
      <c r="G758" s="59">
        <v>1293</v>
      </c>
      <c r="H758" s="59">
        <v>25638</v>
      </c>
      <c r="I758" s="59">
        <v>318</v>
      </c>
      <c r="J758" s="59">
        <v>1711</v>
      </c>
      <c r="K758" s="59">
        <v>32392</v>
      </c>
      <c r="L758" s="59">
        <v>828</v>
      </c>
      <c r="M758" s="59">
        <v>1482</v>
      </c>
      <c r="N758" s="59">
        <v>41887</v>
      </c>
      <c r="O758" s="59">
        <v>918</v>
      </c>
      <c r="P758" s="59">
        <v>3447</v>
      </c>
      <c r="Q758" s="59">
        <v>65569</v>
      </c>
      <c r="R758" s="59">
        <v>1392</v>
      </c>
      <c r="S758" s="59">
        <v>1884</v>
      </c>
      <c r="T758" s="59">
        <v>98425</v>
      </c>
      <c r="U758" s="59">
        <v>1032</v>
      </c>
      <c r="V758" s="59">
        <v>3197</v>
      </c>
      <c r="Y758" s="70"/>
      <c r="Z758" s="70"/>
      <c r="AA758" s="70"/>
      <c r="AB758" s="70"/>
      <c r="AC758" s="70"/>
      <c r="AD758" s="70"/>
      <c r="AE758" s="70"/>
      <c r="AF758" s="70"/>
      <c r="AG758" s="70"/>
      <c r="AH758" s="70"/>
      <c r="AI758" s="70"/>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row>
    <row r="759" spans="1:68" x14ac:dyDescent="0.25">
      <c r="C759" s="60">
        <v>2010</v>
      </c>
      <c r="E759" s="59">
        <v>56115.360000000001</v>
      </c>
      <c r="F759" s="59">
        <v>4460.97</v>
      </c>
      <c r="G759" s="59">
        <v>1005.13</v>
      </c>
      <c r="H759" s="59">
        <v>23836.39</v>
      </c>
      <c r="I759" s="59">
        <v>329.97</v>
      </c>
      <c r="J759" s="59">
        <v>1180.99</v>
      </c>
      <c r="K759" s="59">
        <v>31685.19</v>
      </c>
      <c r="L759" s="59">
        <v>819.96</v>
      </c>
      <c r="M759" s="59">
        <v>937.21199999999999</v>
      </c>
      <c r="N759" s="59">
        <v>34074.080000000002</v>
      </c>
      <c r="O759" s="59">
        <v>934.82100000000003</v>
      </c>
      <c r="P759" s="59">
        <v>1037.1199999999999</v>
      </c>
      <c r="Q759" s="59">
        <v>64037.54</v>
      </c>
      <c r="R759" s="59">
        <v>1364.58</v>
      </c>
      <c r="S759" s="59">
        <v>1875.1</v>
      </c>
      <c r="T759" s="59">
        <v>96126.98</v>
      </c>
      <c r="U759" s="59">
        <v>1011.63</v>
      </c>
      <c r="V759" s="59">
        <v>2895.6</v>
      </c>
      <c r="Y759" s="70"/>
      <c r="Z759" s="70"/>
      <c r="AA759" s="70"/>
      <c r="AB759" s="70"/>
      <c r="AC759" s="70"/>
      <c r="AD759" s="70"/>
      <c r="AE759" s="70"/>
      <c r="AF759" s="70"/>
      <c r="AG759" s="70"/>
      <c r="AH759" s="70"/>
      <c r="AI759" s="70"/>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row>
    <row r="760" spans="1:68" ht="13.5" customHeight="1" x14ac:dyDescent="0.25">
      <c r="B760" s="69"/>
      <c r="C760" s="70">
        <v>2009</v>
      </c>
      <c r="E760" s="76">
        <v>61575</v>
      </c>
      <c r="F760" s="76">
        <v>4022</v>
      </c>
      <c r="G760" s="76">
        <v>1739</v>
      </c>
      <c r="H760" s="76">
        <v>20995</v>
      </c>
      <c r="I760" s="76">
        <v>267</v>
      </c>
      <c r="J760" s="76">
        <v>1074</v>
      </c>
      <c r="K760" s="76">
        <v>32985</v>
      </c>
      <c r="L760" s="76">
        <v>747</v>
      </c>
      <c r="M760" s="76">
        <v>2044</v>
      </c>
      <c r="N760" s="76">
        <v>37106</v>
      </c>
      <c r="O760" s="76">
        <v>793</v>
      </c>
      <c r="P760" s="76">
        <v>2201</v>
      </c>
      <c r="Q760" s="76">
        <v>62504</v>
      </c>
      <c r="R760" s="76">
        <v>1237</v>
      </c>
      <c r="S760" s="76">
        <v>2360</v>
      </c>
      <c r="T760" s="76">
        <v>113267</v>
      </c>
      <c r="U760" s="76">
        <v>976</v>
      </c>
      <c r="V760" s="76">
        <v>5518</v>
      </c>
      <c r="Y760" s="70"/>
      <c r="Z760" s="70"/>
      <c r="AA760" s="70"/>
      <c r="AB760" s="70"/>
      <c r="AC760" s="70"/>
      <c r="AD760" s="70"/>
      <c r="AE760" s="70"/>
      <c r="AF760" s="70"/>
      <c r="AG760" s="70"/>
      <c r="AH760" s="70"/>
      <c r="AI760" s="7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row>
    <row r="761" spans="1:68" s="68" customFormat="1" ht="13.5" customHeight="1" x14ac:dyDescent="0.25">
      <c r="B761" s="70"/>
      <c r="C761" s="70">
        <v>2008</v>
      </c>
      <c r="E761" s="76">
        <v>59565</v>
      </c>
      <c r="F761" s="76">
        <v>4007</v>
      </c>
      <c r="G761" s="76">
        <v>1483</v>
      </c>
      <c r="H761" s="76">
        <v>23204</v>
      </c>
      <c r="I761" s="76">
        <v>297</v>
      </c>
      <c r="J761" s="76">
        <v>1419</v>
      </c>
      <c r="K761" s="76">
        <v>34568</v>
      </c>
      <c r="L761" s="76">
        <v>655</v>
      </c>
      <c r="M761" s="76">
        <v>2680</v>
      </c>
      <c r="N761" s="76">
        <v>37228</v>
      </c>
      <c r="O761" s="76">
        <v>865</v>
      </c>
      <c r="P761" s="76">
        <v>1912</v>
      </c>
      <c r="Q761" s="76">
        <v>66880</v>
      </c>
      <c r="R761" s="76">
        <v>1228</v>
      </c>
      <c r="S761" s="76">
        <v>2733</v>
      </c>
      <c r="T761" s="76">
        <v>98718</v>
      </c>
      <c r="U761" s="76">
        <v>959</v>
      </c>
      <c r="V761" s="76">
        <v>3915</v>
      </c>
      <c r="Y761" s="70"/>
      <c r="Z761" s="70"/>
      <c r="AA761" s="70"/>
      <c r="AB761" s="70"/>
      <c r="AC761" s="70"/>
      <c r="AD761" s="70"/>
      <c r="AE761" s="70"/>
      <c r="AF761" s="70"/>
      <c r="AG761" s="70"/>
      <c r="AH761" s="70"/>
      <c r="AI761" s="70"/>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row>
    <row r="762" spans="1:68" ht="13.5" customHeight="1" x14ac:dyDescent="0.25">
      <c r="B762" s="70"/>
      <c r="C762" s="70">
        <v>2007</v>
      </c>
      <c r="D762" s="70"/>
      <c r="E762" s="76">
        <v>56990</v>
      </c>
      <c r="F762" s="76">
        <v>3945</v>
      </c>
      <c r="G762" s="76">
        <v>1288</v>
      </c>
      <c r="H762" s="76">
        <v>24261</v>
      </c>
      <c r="I762" s="76">
        <v>254</v>
      </c>
      <c r="J762" s="76">
        <v>1202</v>
      </c>
      <c r="K762" s="76">
        <v>33105</v>
      </c>
      <c r="L762" s="76">
        <v>685</v>
      </c>
      <c r="M762" s="76">
        <v>1054</v>
      </c>
      <c r="N762" s="76">
        <v>40965</v>
      </c>
      <c r="O762" s="76">
        <v>875</v>
      </c>
      <c r="P762" s="76">
        <v>2650</v>
      </c>
      <c r="Q762" s="76">
        <v>60606</v>
      </c>
      <c r="R762" s="76">
        <v>1187</v>
      </c>
      <c r="S762" s="76">
        <v>1866</v>
      </c>
      <c r="T762" s="76">
        <v>93566</v>
      </c>
      <c r="U762" s="76">
        <v>942</v>
      </c>
      <c r="V762" s="76">
        <v>3651</v>
      </c>
      <c r="Y762" s="70"/>
      <c r="Z762" s="70"/>
      <c r="AA762" s="70"/>
      <c r="AB762" s="70"/>
      <c r="AC762" s="70"/>
      <c r="AD762" s="70"/>
      <c r="AE762" s="70"/>
      <c r="AF762" s="70"/>
      <c r="AG762" s="70"/>
      <c r="AH762" s="70"/>
      <c r="AI762" s="70"/>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row>
    <row r="763" spans="1:68" x14ac:dyDescent="0.25">
      <c r="B763" s="70"/>
      <c r="C763" s="70">
        <v>2006</v>
      </c>
      <c r="D763" s="70"/>
      <c r="E763" s="76">
        <v>59328</v>
      </c>
      <c r="F763" s="76">
        <v>3980</v>
      </c>
      <c r="G763" s="76">
        <v>1815</v>
      </c>
      <c r="H763" s="76">
        <v>22631</v>
      </c>
      <c r="I763" s="76">
        <v>318</v>
      </c>
      <c r="J763" s="76">
        <v>1134</v>
      </c>
      <c r="K763" s="76">
        <v>32716</v>
      </c>
      <c r="L763" s="76">
        <v>783</v>
      </c>
      <c r="M763" s="76">
        <v>1177</v>
      </c>
      <c r="N763" s="76">
        <v>37104</v>
      </c>
      <c r="O763" s="76">
        <v>736</v>
      </c>
      <c r="P763" s="76">
        <v>1462</v>
      </c>
      <c r="Q763" s="76">
        <v>66740</v>
      </c>
      <c r="R763" s="76">
        <v>1191</v>
      </c>
      <c r="S763" s="76">
        <v>3505</v>
      </c>
      <c r="T763" s="76">
        <v>101474</v>
      </c>
      <c r="U763" s="76">
        <v>950</v>
      </c>
      <c r="V763" s="76">
        <v>5586</v>
      </c>
      <c r="Y763" s="70"/>
      <c r="Z763" s="70"/>
      <c r="AA763" s="70"/>
      <c r="AB763" s="70"/>
      <c r="AC763" s="70"/>
      <c r="AD763" s="70"/>
      <c r="AE763" s="70"/>
      <c r="AF763" s="70"/>
      <c r="AG763" s="70"/>
      <c r="AH763" s="70"/>
      <c r="AI763" s="70"/>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row>
    <row r="764" spans="1:68" x14ac:dyDescent="0.25">
      <c r="B764" s="70"/>
      <c r="C764" s="70">
        <v>2005</v>
      </c>
      <c r="D764" s="70"/>
      <c r="E764" s="76">
        <v>53761</v>
      </c>
      <c r="F764" s="76">
        <v>3797</v>
      </c>
      <c r="G764" s="76">
        <v>1363</v>
      </c>
      <c r="H764" s="76">
        <v>27107</v>
      </c>
      <c r="I764" s="76">
        <v>328</v>
      </c>
      <c r="J764" s="76">
        <v>2502</v>
      </c>
      <c r="K764" s="76">
        <v>30490</v>
      </c>
      <c r="L764" s="76">
        <v>790</v>
      </c>
      <c r="M764" s="76">
        <v>965</v>
      </c>
      <c r="N764" s="76">
        <v>35583</v>
      </c>
      <c r="O764" s="76">
        <v>758</v>
      </c>
      <c r="P764" s="76">
        <v>1972</v>
      </c>
      <c r="Q764" s="76">
        <v>62247</v>
      </c>
      <c r="R764" s="76">
        <v>1097</v>
      </c>
      <c r="S764" s="76">
        <v>2874</v>
      </c>
      <c r="T764" s="76">
        <v>92170</v>
      </c>
      <c r="U764" s="76">
        <v>823</v>
      </c>
      <c r="V764" s="76">
        <v>3884</v>
      </c>
      <c r="Y764" s="70"/>
      <c r="Z764" s="70"/>
      <c r="AA764" s="70"/>
      <c r="AB764" s="70"/>
      <c r="AC764" s="70"/>
      <c r="AD764" s="70"/>
      <c r="AE764" s="70"/>
      <c r="AF764" s="70"/>
      <c r="AG764" s="70"/>
      <c r="AH764" s="70"/>
      <c r="AI764" s="70"/>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row>
    <row r="765" spans="1:68" x14ac:dyDescent="0.25">
      <c r="B765" s="70"/>
      <c r="C765" s="70">
        <v>2004</v>
      </c>
      <c r="D765" s="68"/>
      <c r="E765" s="76">
        <v>52031.51</v>
      </c>
      <c r="F765" s="76">
        <v>3633.79</v>
      </c>
      <c r="G765" s="76">
        <v>1330.09</v>
      </c>
      <c r="H765" s="76">
        <v>20798.599999999999</v>
      </c>
      <c r="I765" s="76">
        <v>251.51900000000001</v>
      </c>
      <c r="J765" s="76">
        <v>1163.0999999999999</v>
      </c>
      <c r="K765" s="76">
        <v>31194.17</v>
      </c>
      <c r="L765" s="76">
        <v>730.47299999999996</v>
      </c>
      <c r="M765" s="76">
        <v>1434.03</v>
      </c>
      <c r="N765" s="76">
        <v>34236.68</v>
      </c>
      <c r="O765" s="76">
        <v>736.27200000000005</v>
      </c>
      <c r="P765" s="76">
        <v>2126.25</v>
      </c>
      <c r="Q765" s="76">
        <v>56580.74</v>
      </c>
      <c r="R765" s="76">
        <v>1126.8900000000001</v>
      </c>
      <c r="S765" s="76">
        <v>2467.34</v>
      </c>
      <c r="T765" s="76">
        <v>91405.93</v>
      </c>
      <c r="U765" s="76">
        <v>788.63800000000003</v>
      </c>
      <c r="V765" s="76">
        <v>3848.44</v>
      </c>
      <c r="Y765" s="70"/>
      <c r="Z765" s="70"/>
      <c r="AA765" s="70"/>
      <c r="AB765" s="70"/>
      <c r="AC765" s="70"/>
      <c r="AD765" s="70"/>
      <c r="AE765" s="70"/>
      <c r="AF765" s="70"/>
      <c r="AG765" s="70"/>
      <c r="AH765" s="70"/>
      <c r="AI765" s="70"/>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row>
    <row r="766" spans="1:68" x14ac:dyDescent="0.25">
      <c r="B766" s="70"/>
      <c r="C766" s="70">
        <v>2003</v>
      </c>
      <c r="D766" s="68"/>
      <c r="E766" s="76">
        <v>48062</v>
      </c>
      <c r="F766" s="76">
        <v>3522</v>
      </c>
      <c r="G766" s="76">
        <v>1015</v>
      </c>
      <c r="H766" s="76">
        <v>23122</v>
      </c>
      <c r="I766" s="76">
        <v>308</v>
      </c>
      <c r="J766" s="76">
        <v>3258</v>
      </c>
      <c r="K766" s="76">
        <v>28514</v>
      </c>
      <c r="L766" s="76">
        <v>635</v>
      </c>
      <c r="M766" s="76">
        <v>1137</v>
      </c>
      <c r="N766" s="76">
        <v>31430</v>
      </c>
      <c r="O766" s="76">
        <v>746</v>
      </c>
      <c r="P766" s="76">
        <v>1341</v>
      </c>
      <c r="Q766" s="76">
        <v>52179</v>
      </c>
      <c r="R766" s="76">
        <v>1024</v>
      </c>
      <c r="S766" s="76">
        <v>1452</v>
      </c>
      <c r="T766" s="76">
        <v>83131</v>
      </c>
      <c r="U766" s="76">
        <v>807</v>
      </c>
      <c r="V766" s="76">
        <v>2948</v>
      </c>
      <c r="Y766" s="70"/>
      <c r="Z766" s="70"/>
      <c r="AA766" s="70"/>
      <c r="AB766" s="70"/>
      <c r="AC766" s="70"/>
      <c r="AD766" s="70"/>
      <c r="AE766" s="70"/>
      <c r="AF766" s="70"/>
      <c r="AG766" s="70"/>
      <c r="AH766" s="70"/>
      <c r="AI766" s="70"/>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row>
    <row r="767" spans="1:68" x14ac:dyDescent="0.25">
      <c r="B767" s="70"/>
      <c r="C767" s="70">
        <v>2002</v>
      </c>
      <c r="D767" s="68"/>
      <c r="E767" s="76">
        <v>48128</v>
      </c>
      <c r="F767" s="76">
        <v>3469</v>
      </c>
      <c r="G767" s="76">
        <v>1274</v>
      </c>
      <c r="H767" s="76">
        <v>18101</v>
      </c>
      <c r="I767" s="76">
        <v>312</v>
      </c>
      <c r="J767" s="76">
        <v>933</v>
      </c>
      <c r="K767" s="76">
        <v>29493</v>
      </c>
      <c r="L767" s="76">
        <v>633</v>
      </c>
      <c r="M767" s="76">
        <v>1216</v>
      </c>
      <c r="N767" s="76">
        <v>32427</v>
      </c>
      <c r="O767" s="76">
        <v>744</v>
      </c>
      <c r="P767" s="76">
        <v>2350</v>
      </c>
      <c r="Q767" s="76">
        <v>54683</v>
      </c>
      <c r="R767" s="76">
        <v>1006</v>
      </c>
      <c r="S767" s="76">
        <v>2384</v>
      </c>
      <c r="T767" s="76">
        <v>82134</v>
      </c>
      <c r="U767" s="76">
        <v>772</v>
      </c>
      <c r="V767" s="76">
        <v>3596</v>
      </c>
      <c r="Y767" s="70"/>
      <c r="Z767" s="70"/>
      <c r="AA767" s="70"/>
      <c r="AB767" s="70"/>
      <c r="AC767" s="70"/>
      <c r="AD767" s="70"/>
      <c r="AE767" s="70"/>
      <c r="AF767" s="70"/>
      <c r="AG767" s="70"/>
      <c r="AH767" s="70"/>
      <c r="AI767" s="70"/>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row>
    <row r="768" spans="1:68" x14ac:dyDescent="0.25">
      <c r="A768" s="70"/>
      <c r="B768" s="70"/>
      <c r="C768" s="70"/>
      <c r="D768" s="68"/>
      <c r="E768" s="76"/>
      <c r="F768" s="76"/>
      <c r="G768" s="76"/>
      <c r="H768" s="76"/>
      <c r="I768" s="76"/>
      <c r="J768" s="76"/>
      <c r="K768" s="76"/>
      <c r="L768" s="76"/>
      <c r="M768" s="76"/>
      <c r="N768" s="76"/>
      <c r="O768" s="76"/>
      <c r="P768" s="76"/>
      <c r="Q768" s="76"/>
      <c r="R768" s="76"/>
      <c r="S768" s="76"/>
      <c r="T768" s="76"/>
      <c r="U768" s="76"/>
      <c r="V768" s="76"/>
      <c r="Y768" s="70"/>
      <c r="Z768" s="70"/>
      <c r="AA768" s="70"/>
      <c r="AB768" s="70"/>
      <c r="AC768" s="70"/>
      <c r="AD768" s="70"/>
      <c r="AE768" s="70"/>
      <c r="AF768" s="70"/>
      <c r="AG768" s="70"/>
      <c r="AH768" s="70"/>
      <c r="AI768" s="70"/>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row>
    <row r="769" spans="1:68" x14ac:dyDescent="0.25">
      <c r="B769" s="69" t="s">
        <v>33</v>
      </c>
      <c r="C769" s="69"/>
      <c r="D769" s="68"/>
      <c r="E769" s="76"/>
      <c r="F769" s="76"/>
      <c r="G769" s="76"/>
      <c r="H769" s="76"/>
      <c r="I769" s="76"/>
      <c r="J769" s="76"/>
      <c r="K769" s="76"/>
      <c r="L769" s="76"/>
      <c r="M769" s="76"/>
      <c r="N769" s="76"/>
      <c r="O769" s="76"/>
      <c r="P769" s="76"/>
      <c r="Q769" s="76"/>
      <c r="R769" s="76"/>
      <c r="S769" s="76"/>
      <c r="T769" s="76"/>
      <c r="U769" s="76"/>
      <c r="V769" s="76"/>
      <c r="Y769" s="70"/>
      <c r="Z769" s="70"/>
      <c r="AA769" s="70"/>
      <c r="AB769" s="70"/>
      <c r="AC769" s="70"/>
      <c r="AD769" s="70"/>
      <c r="AE769" s="70"/>
      <c r="AF769" s="70"/>
      <c r="AG769" s="70"/>
      <c r="AH769" s="70"/>
      <c r="AI769" s="70"/>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row>
    <row r="770" spans="1:68" x14ac:dyDescent="0.25">
      <c r="C770" s="60">
        <v>2015</v>
      </c>
      <c r="E770" s="76">
        <v>50426</v>
      </c>
      <c r="F770" s="76">
        <v>4734</v>
      </c>
      <c r="G770" s="76">
        <v>1128</v>
      </c>
      <c r="H770" s="76">
        <v>20074</v>
      </c>
      <c r="I770" s="76">
        <v>276</v>
      </c>
      <c r="J770" s="76">
        <v>1097</v>
      </c>
      <c r="K770" s="76">
        <v>28752</v>
      </c>
      <c r="L770" s="76">
        <v>765</v>
      </c>
      <c r="M770" s="76">
        <v>1161</v>
      </c>
      <c r="N770" s="76">
        <v>37124</v>
      </c>
      <c r="O770" s="76">
        <v>1046</v>
      </c>
      <c r="P770" s="76">
        <v>2477</v>
      </c>
      <c r="Q770" s="76">
        <v>54785</v>
      </c>
      <c r="R770" s="76">
        <v>1588</v>
      </c>
      <c r="S770" s="76">
        <v>1365</v>
      </c>
      <c r="T770" s="76">
        <v>80694</v>
      </c>
      <c r="U770" s="76">
        <v>1056</v>
      </c>
      <c r="V770" s="76">
        <v>2523</v>
      </c>
      <c r="Y770" s="70"/>
      <c r="Z770" s="70"/>
      <c r="AA770" s="70"/>
      <c r="AB770" s="70"/>
      <c r="AC770" s="70"/>
      <c r="AD770" s="70"/>
      <c r="AE770" s="70"/>
      <c r="AF770" s="70"/>
      <c r="AG770" s="70"/>
      <c r="AH770" s="70"/>
      <c r="AI770" s="7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row>
    <row r="771" spans="1:68" x14ac:dyDescent="0.25">
      <c r="B771" s="69"/>
      <c r="C771" s="70">
        <v>2014</v>
      </c>
      <c r="D771" s="70"/>
      <c r="E771" s="71">
        <v>46761</v>
      </c>
      <c r="F771" s="71">
        <v>4681</v>
      </c>
      <c r="G771" s="71">
        <v>1077</v>
      </c>
      <c r="H771" s="71">
        <v>17496</v>
      </c>
      <c r="I771" s="71">
        <v>315</v>
      </c>
      <c r="J771" s="71">
        <v>1085</v>
      </c>
      <c r="K771" s="71">
        <v>25652</v>
      </c>
      <c r="L771" s="71">
        <v>815</v>
      </c>
      <c r="M771" s="71">
        <v>783</v>
      </c>
      <c r="N771" s="71">
        <v>27803</v>
      </c>
      <c r="O771" s="71">
        <v>976</v>
      </c>
      <c r="P771" s="71">
        <v>928</v>
      </c>
      <c r="Q771" s="71">
        <v>57684</v>
      </c>
      <c r="R771" s="71">
        <v>1617</v>
      </c>
      <c r="S771" s="71">
        <v>1923</v>
      </c>
      <c r="T771" s="71">
        <v>75320</v>
      </c>
      <c r="U771" s="71">
        <v>956</v>
      </c>
      <c r="V771" s="71">
        <v>3565</v>
      </c>
      <c r="Y771" s="70"/>
      <c r="Z771" s="70"/>
      <c r="AA771" s="70"/>
      <c r="AB771" s="70"/>
      <c r="AC771" s="70"/>
      <c r="AD771" s="70"/>
      <c r="AE771" s="70"/>
      <c r="AF771" s="70"/>
      <c r="AG771" s="70"/>
      <c r="AH771" s="70"/>
      <c r="AI771" s="70"/>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row>
    <row r="772" spans="1:68" x14ac:dyDescent="0.25">
      <c r="B772" s="72"/>
      <c r="C772" s="60">
        <v>2013</v>
      </c>
      <c r="E772" s="76">
        <v>44026</v>
      </c>
      <c r="F772" s="76">
        <v>4335</v>
      </c>
      <c r="G772" s="76">
        <v>944</v>
      </c>
      <c r="H772" s="76">
        <v>24416</v>
      </c>
      <c r="I772" s="76">
        <v>311</v>
      </c>
      <c r="J772" s="76">
        <v>4295</v>
      </c>
      <c r="K772" s="76">
        <v>24895</v>
      </c>
      <c r="L772" s="76">
        <v>775</v>
      </c>
      <c r="M772" s="76">
        <v>787</v>
      </c>
      <c r="N772" s="76">
        <v>30727</v>
      </c>
      <c r="O772" s="76">
        <v>924</v>
      </c>
      <c r="P772" s="76">
        <v>2522</v>
      </c>
      <c r="Q772" s="76">
        <v>48470</v>
      </c>
      <c r="R772" s="76">
        <v>1426</v>
      </c>
      <c r="S772" s="76">
        <v>1136</v>
      </c>
      <c r="T772" s="76">
        <v>73960</v>
      </c>
      <c r="U772" s="76">
        <v>898</v>
      </c>
      <c r="V772" s="76">
        <v>2372</v>
      </c>
      <c r="Y772" s="70"/>
      <c r="Z772" s="70"/>
      <c r="AA772" s="70"/>
      <c r="AB772" s="70"/>
      <c r="AC772" s="70"/>
      <c r="AD772" s="70"/>
      <c r="AE772" s="70"/>
      <c r="AF772" s="70"/>
      <c r="AG772" s="70"/>
      <c r="AH772" s="70"/>
      <c r="AI772" s="70"/>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row>
    <row r="773" spans="1:68" x14ac:dyDescent="0.25">
      <c r="B773" s="69"/>
      <c r="C773" s="70">
        <v>2012</v>
      </c>
      <c r="E773" s="76">
        <v>44342</v>
      </c>
      <c r="F773" s="76">
        <v>4307</v>
      </c>
      <c r="G773" s="76">
        <v>1012</v>
      </c>
      <c r="H773" s="76">
        <v>23277</v>
      </c>
      <c r="I773" s="76">
        <v>280</v>
      </c>
      <c r="J773" s="76">
        <v>5237</v>
      </c>
      <c r="K773" s="76">
        <v>27432</v>
      </c>
      <c r="L773" s="76">
        <v>735</v>
      </c>
      <c r="M773" s="76">
        <v>1387</v>
      </c>
      <c r="N773" s="76">
        <v>27683</v>
      </c>
      <c r="O773" s="76">
        <v>1008</v>
      </c>
      <c r="P773" s="76">
        <v>1171</v>
      </c>
      <c r="Q773" s="76">
        <v>48971</v>
      </c>
      <c r="R773" s="76">
        <v>1425</v>
      </c>
      <c r="S773" s="76">
        <v>1595</v>
      </c>
      <c r="T773" s="76">
        <v>77697</v>
      </c>
      <c r="U773" s="76">
        <v>856</v>
      </c>
      <c r="V773" s="76">
        <v>3077</v>
      </c>
      <c r="Y773" s="70"/>
      <c r="Z773" s="70"/>
      <c r="AA773" s="70"/>
      <c r="AB773" s="70"/>
      <c r="AC773" s="70"/>
      <c r="AD773" s="70"/>
      <c r="AE773" s="70"/>
      <c r="AF773" s="70"/>
      <c r="AG773" s="70"/>
      <c r="AH773" s="70"/>
      <c r="AI773" s="70"/>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row>
    <row r="774" spans="1:68" x14ac:dyDescent="0.25">
      <c r="C774" s="60">
        <v>2011</v>
      </c>
      <c r="E774" s="59">
        <v>41759</v>
      </c>
      <c r="F774" s="59">
        <v>4097</v>
      </c>
      <c r="G774" s="59">
        <v>939</v>
      </c>
      <c r="H774" s="59">
        <v>17012</v>
      </c>
      <c r="I774" s="59">
        <v>274</v>
      </c>
      <c r="J774" s="59">
        <v>825</v>
      </c>
      <c r="K774" s="59">
        <v>23973</v>
      </c>
      <c r="L774" s="59">
        <v>781</v>
      </c>
      <c r="M774" s="59">
        <v>775</v>
      </c>
      <c r="N774" s="59">
        <v>27441</v>
      </c>
      <c r="O774" s="59">
        <v>878</v>
      </c>
      <c r="P774" s="59">
        <v>926</v>
      </c>
      <c r="Q774" s="59">
        <v>48660</v>
      </c>
      <c r="R774" s="59">
        <v>1391</v>
      </c>
      <c r="S774" s="59">
        <v>1786</v>
      </c>
      <c r="T774" s="59">
        <v>72373</v>
      </c>
      <c r="U774" s="59">
        <v>772</v>
      </c>
      <c r="V774" s="59">
        <v>3058</v>
      </c>
      <c r="Y774" s="70"/>
      <c r="Z774" s="70"/>
      <c r="AA774" s="70"/>
      <c r="AB774" s="70"/>
      <c r="AC774" s="70"/>
      <c r="AD774" s="70"/>
      <c r="AE774" s="70"/>
      <c r="AF774" s="70"/>
      <c r="AG774" s="70"/>
      <c r="AH774" s="70"/>
      <c r="AI774" s="70"/>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row>
    <row r="775" spans="1:68" x14ac:dyDescent="0.25">
      <c r="C775" s="60">
        <v>2010</v>
      </c>
      <c r="E775" s="59">
        <v>40177.15</v>
      </c>
      <c r="F775" s="59">
        <v>4102.33</v>
      </c>
      <c r="G775" s="59">
        <v>696.82299999999998</v>
      </c>
      <c r="H775" s="59">
        <v>16895.21</v>
      </c>
      <c r="I775" s="59">
        <v>289.64499999999998</v>
      </c>
      <c r="J775" s="59">
        <v>722.01099999999997</v>
      </c>
      <c r="K775" s="59">
        <v>25174.91</v>
      </c>
      <c r="L775" s="59">
        <v>808.82600000000002</v>
      </c>
      <c r="M775" s="59">
        <v>753.46400000000006</v>
      </c>
      <c r="N775" s="59">
        <v>26143.759999999998</v>
      </c>
      <c r="O775" s="59">
        <v>897.31100000000004</v>
      </c>
      <c r="P775" s="59">
        <v>796.19600000000003</v>
      </c>
      <c r="Q775" s="59">
        <v>47838.96</v>
      </c>
      <c r="R775" s="59">
        <v>1347.99</v>
      </c>
      <c r="S775" s="59">
        <v>1205.5899999999999</v>
      </c>
      <c r="T775" s="59">
        <v>68048.27</v>
      </c>
      <c r="U775" s="59">
        <v>758.56200000000001</v>
      </c>
      <c r="V775" s="59">
        <v>2395.25</v>
      </c>
      <c r="Y775" s="70"/>
      <c r="Z775" s="70"/>
      <c r="AA775" s="70"/>
      <c r="AB775" s="70"/>
      <c r="AC775" s="70"/>
      <c r="AD775" s="70"/>
      <c r="AE775" s="70"/>
      <c r="AF775" s="70"/>
      <c r="AG775" s="70"/>
      <c r="AH775" s="70"/>
      <c r="AI775" s="70"/>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row>
    <row r="776" spans="1:68" x14ac:dyDescent="0.25">
      <c r="B776" s="69"/>
      <c r="C776" s="70">
        <v>2009</v>
      </c>
      <c r="E776" s="76">
        <v>42848</v>
      </c>
      <c r="F776" s="76">
        <v>3561</v>
      </c>
      <c r="G776" s="76">
        <v>1076</v>
      </c>
      <c r="H776" s="76">
        <v>20121</v>
      </c>
      <c r="I776" s="76">
        <v>239</v>
      </c>
      <c r="J776" s="76">
        <v>1270</v>
      </c>
      <c r="K776" s="76">
        <v>25448</v>
      </c>
      <c r="L776" s="76">
        <v>713</v>
      </c>
      <c r="M776" s="76">
        <v>999</v>
      </c>
      <c r="N776" s="76">
        <v>27565</v>
      </c>
      <c r="O776" s="76">
        <v>717</v>
      </c>
      <c r="P776" s="76">
        <v>950</v>
      </c>
      <c r="Q776" s="76">
        <v>48655</v>
      </c>
      <c r="R776" s="76">
        <v>1241</v>
      </c>
      <c r="S776" s="76">
        <v>2024</v>
      </c>
      <c r="T776" s="76">
        <v>76052</v>
      </c>
      <c r="U776" s="76">
        <v>650</v>
      </c>
      <c r="V776" s="76">
        <v>3609</v>
      </c>
      <c r="Y776" s="70"/>
      <c r="Z776" s="70"/>
      <c r="AA776" s="70"/>
      <c r="AB776" s="70"/>
      <c r="AC776" s="70"/>
      <c r="AD776" s="70"/>
      <c r="AE776" s="70"/>
      <c r="AF776" s="70"/>
      <c r="AG776" s="70"/>
      <c r="AH776" s="70"/>
      <c r="AI776" s="70"/>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row>
    <row r="777" spans="1:68" x14ac:dyDescent="0.25">
      <c r="B777" s="70"/>
      <c r="C777" s="70">
        <v>2008</v>
      </c>
      <c r="D777" s="68"/>
      <c r="E777" s="76">
        <v>40518</v>
      </c>
      <c r="F777" s="76">
        <v>3546</v>
      </c>
      <c r="G777" s="76">
        <v>851</v>
      </c>
      <c r="H777" s="76">
        <v>18999</v>
      </c>
      <c r="I777" s="76">
        <v>272</v>
      </c>
      <c r="J777" s="76">
        <v>1848</v>
      </c>
      <c r="K777" s="76">
        <v>23665</v>
      </c>
      <c r="L777" s="76">
        <v>644</v>
      </c>
      <c r="M777" s="76">
        <v>837</v>
      </c>
      <c r="N777" s="76">
        <v>27315</v>
      </c>
      <c r="O777" s="76">
        <v>764</v>
      </c>
      <c r="P777" s="76">
        <v>1153</v>
      </c>
      <c r="Q777" s="76">
        <v>49076</v>
      </c>
      <c r="R777" s="76">
        <v>1174</v>
      </c>
      <c r="S777" s="76">
        <v>1399</v>
      </c>
      <c r="T777" s="76">
        <v>64802</v>
      </c>
      <c r="U777" s="76">
        <v>690</v>
      </c>
      <c r="V777" s="76">
        <v>2804</v>
      </c>
      <c r="Y777" s="70"/>
      <c r="Z777" s="70"/>
      <c r="AA777" s="70"/>
      <c r="AB777" s="70"/>
      <c r="AC777" s="70"/>
      <c r="AD777" s="70"/>
      <c r="AE777" s="70"/>
      <c r="AF777" s="70"/>
      <c r="AG777" s="70"/>
      <c r="AH777" s="70"/>
      <c r="AI777" s="70"/>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row>
    <row r="778" spans="1:68" x14ac:dyDescent="0.25">
      <c r="B778" s="70"/>
      <c r="C778" s="70">
        <v>2007</v>
      </c>
      <c r="D778" s="70"/>
      <c r="E778" s="76">
        <v>40002</v>
      </c>
      <c r="F778" s="76">
        <v>3617</v>
      </c>
      <c r="G778" s="76">
        <v>986</v>
      </c>
      <c r="H778" s="76">
        <v>18753</v>
      </c>
      <c r="I778" s="76">
        <v>275</v>
      </c>
      <c r="J778" s="76">
        <v>910</v>
      </c>
      <c r="K778" s="76">
        <v>23660</v>
      </c>
      <c r="L778" s="76">
        <v>645</v>
      </c>
      <c r="M778" s="76">
        <v>884</v>
      </c>
      <c r="N778" s="76">
        <v>25597</v>
      </c>
      <c r="O778" s="76">
        <v>755</v>
      </c>
      <c r="P778" s="76">
        <v>947</v>
      </c>
      <c r="Q778" s="76">
        <v>48200</v>
      </c>
      <c r="R778" s="76">
        <v>1266</v>
      </c>
      <c r="S778" s="76">
        <v>2087</v>
      </c>
      <c r="T778" s="76">
        <v>65098</v>
      </c>
      <c r="U778" s="76">
        <v>673</v>
      </c>
      <c r="V778" s="76">
        <v>2766</v>
      </c>
      <c r="Y778" s="70"/>
      <c r="Z778" s="70"/>
      <c r="AA778" s="70"/>
      <c r="AB778" s="70"/>
      <c r="AC778" s="70"/>
      <c r="AD778" s="70"/>
      <c r="AE778" s="70"/>
      <c r="AF778" s="70"/>
      <c r="AG778" s="70"/>
      <c r="AH778" s="70"/>
      <c r="AI778" s="70"/>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row>
    <row r="779" spans="1:68" x14ac:dyDescent="0.25">
      <c r="B779" s="70"/>
      <c r="C779" s="70">
        <v>2006</v>
      </c>
      <c r="D779" s="70"/>
      <c r="E779" s="76">
        <v>39652</v>
      </c>
      <c r="F779" s="76">
        <v>3520</v>
      </c>
      <c r="G779" s="76">
        <v>1172</v>
      </c>
      <c r="H779" s="76">
        <v>17610</v>
      </c>
      <c r="I779" s="76">
        <v>313</v>
      </c>
      <c r="J779" s="76">
        <v>788</v>
      </c>
      <c r="K779" s="76">
        <v>25508</v>
      </c>
      <c r="L779" s="76">
        <v>630</v>
      </c>
      <c r="M779" s="76">
        <v>2143</v>
      </c>
      <c r="N779" s="76">
        <v>29116</v>
      </c>
      <c r="O779" s="76">
        <v>759</v>
      </c>
      <c r="P779" s="76">
        <v>2364</v>
      </c>
      <c r="Q779" s="76">
        <v>44846</v>
      </c>
      <c r="R779" s="76">
        <v>1183</v>
      </c>
      <c r="S779" s="76">
        <v>2356</v>
      </c>
      <c r="T779" s="76">
        <v>67514</v>
      </c>
      <c r="U779" s="76">
        <v>634</v>
      </c>
      <c r="V779" s="76">
        <v>2676</v>
      </c>
      <c r="Y779" s="70"/>
      <c r="Z779" s="70"/>
      <c r="AA779" s="70"/>
      <c r="AB779" s="70"/>
      <c r="AC779" s="70"/>
      <c r="AD779" s="70"/>
      <c r="AE779" s="70"/>
      <c r="AF779" s="70"/>
      <c r="AG779" s="70"/>
      <c r="AH779" s="70"/>
      <c r="AI779" s="70"/>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row>
    <row r="780" spans="1:68" x14ac:dyDescent="0.25">
      <c r="B780" s="70"/>
      <c r="C780" s="70">
        <v>2005</v>
      </c>
      <c r="D780" s="70"/>
      <c r="E780" s="76">
        <v>35593</v>
      </c>
      <c r="F780" s="76">
        <v>3333</v>
      </c>
      <c r="G780" s="76">
        <v>697</v>
      </c>
      <c r="H780" s="76">
        <v>17122</v>
      </c>
      <c r="I780" s="76">
        <v>301</v>
      </c>
      <c r="J780" s="76">
        <v>1199</v>
      </c>
      <c r="K780" s="76">
        <v>22703</v>
      </c>
      <c r="L780" s="76">
        <v>622</v>
      </c>
      <c r="M780" s="76">
        <v>847</v>
      </c>
      <c r="N780" s="76">
        <v>27007</v>
      </c>
      <c r="O780" s="76">
        <v>745</v>
      </c>
      <c r="P780" s="76">
        <v>1097</v>
      </c>
      <c r="Q780" s="76">
        <v>41350</v>
      </c>
      <c r="R780" s="76">
        <v>1107</v>
      </c>
      <c r="S780" s="76">
        <v>1129</v>
      </c>
      <c r="T780" s="76">
        <v>60077</v>
      </c>
      <c r="U780" s="76">
        <v>556</v>
      </c>
      <c r="V780" s="76">
        <v>2452</v>
      </c>
      <c r="Y780" s="70"/>
      <c r="Z780" s="70"/>
      <c r="AA780" s="70"/>
      <c r="AB780" s="70"/>
      <c r="AC780" s="70"/>
      <c r="AD780" s="70"/>
      <c r="AE780" s="70"/>
      <c r="AF780" s="70"/>
      <c r="AG780" s="70"/>
      <c r="AH780" s="70"/>
      <c r="AI780" s="7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row>
    <row r="781" spans="1:68" x14ac:dyDescent="0.25">
      <c r="B781" s="70"/>
      <c r="C781" s="70">
        <v>2004</v>
      </c>
      <c r="D781" s="68"/>
      <c r="E781" s="76">
        <v>34387.19</v>
      </c>
      <c r="F781" s="76">
        <v>3137.22</v>
      </c>
      <c r="G781" s="76">
        <v>962.303</v>
      </c>
      <c r="H781" s="76">
        <v>18375.09</v>
      </c>
      <c r="I781" s="76">
        <v>273.42099999999999</v>
      </c>
      <c r="J781" s="76">
        <v>1286.05</v>
      </c>
      <c r="K781" s="76">
        <v>23721.23</v>
      </c>
      <c r="L781" s="76">
        <v>561.69299999999998</v>
      </c>
      <c r="M781" s="76">
        <v>1117.18</v>
      </c>
      <c r="N781" s="76">
        <v>24633.64</v>
      </c>
      <c r="O781" s="76">
        <v>754.476</v>
      </c>
      <c r="P781" s="76">
        <v>909.51800000000003</v>
      </c>
      <c r="Q781" s="76">
        <v>38618.07</v>
      </c>
      <c r="R781" s="76">
        <v>1099.27</v>
      </c>
      <c r="S781" s="76">
        <v>961.274</v>
      </c>
      <c r="T781" s="76">
        <v>63553.05</v>
      </c>
      <c r="U781" s="76">
        <v>448.36599999999999</v>
      </c>
      <c r="V781" s="76">
        <v>5545.14</v>
      </c>
      <c r="Y781" s="70"/>
      <c r="Z781" s="70"/>
      <c r="AA781" s="70"/>
      <c r="AB781" s="70"/>
      <c r="AC781" s="70"/>
      <c r="AD781" s="70"/>
      <c r="AE781" s="70"/>
      <c r="AF781" s="70"/>
      <c r="AG781" s="70"/>
      <c r="AH781" s="70"/>
      <c r="AI781" s="70"/>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row>
    <row r="782" spans="1:68" x14ac:dyDescent="0.25">
      <c r="B782" s="70"/>
      <c r="C782" s="70">
        <v>2003</v>
      </c>
      <c r="D782" s="68"/>
      <c r="E782" s="76">
        <v>34031</v>
      </c>
      <c r="F782" s="76">
        <v>3038</v>
      </c>
      <c r="G782" s="76">
        <v>921</v>
      </c>
      <c r="H782" s="76">
        <v>15233</v>
      </c>
      <c r="I782" s="76">
        <v>255</v>
      </c>
      <c r="J782" s="76">
        <v>896</v>
      </c>
      <c r="K782" s="76">
        <v>22530</v>
      </c>
      <c r="L782" s="76">
        <v>621</v>
      </c>
      <c r="M782" s="76">
        <v>1041</v>
      </c>
      <c r="N782" s="76">
        <v>22750</v>
      </c>
      <c r="O782" s="76">
        <v>748</v>
      </c>
      <c r="P782" s="76">
        <v>826</v>
      </c>
      <c r="Q782" s="76">
        <v>43252</v>
      </c>
      <c r="R782" s="76">
        <v>924</v>
      </c>
      <c r="S782" s="76">
        <v>2062</v>
      </c>
      <c r="T782" s="76">
        <v>58391</v>
      </c>
      <c r="U782" s="76">
        <v>487</v>
      </c>
      <c r="V782" s="76">
        <v>3204</v>
      </c>
      <c r="Y782" s="70"/>
      <c r="Z782" s="70"/>
      <c r="AA782" s="70"/>
      <c r="AB782" s="70"/>
      <c r="AC782" s="70"/>
      <c r="AD782" s="70"/>
      <c r="AE782" s="70"/>
      <c r="AF782" s="70"/>
      <c r="AG782" s="70"/>
      <c r="AH782" s="70"/>
      <c r="AI782" s="70"/>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row>
    <row r="783" spans="1:68" x14ac:dyDescent="0.25">
      <c r="A783" s="78"/>
      <c r="B783" s="79"/>
      <c r="C783" s="79">
        <v>2002</v>
      </c>
      <c r="D783" s="79"/>
      <c r="E783" s="80">
        <v>31157</v>
      </c>
      <c r="F783" s="80">
        <v>2954</v>
      </c>
      <c r="G783" s="80">
        <v>685</v>
      </c>
      <c r="H783" s="80">
        <v>15536</v>
      </c>
      <c r="I783" s="80">
        <v>247</v>
      </c>
      <c r="J783" s="80">
        <v>851</v>
      </c>
      <c r="K783" s="80">
        <v>20242</v>
      </c>
      <c r="L783" s="80">
        <v>588</v>
      </c>
      <c r="M783" s="80">
        <v>814</v>
      </c>
      <c r="N783" s="80">
        <v>21615</v>
      </c>
      <c r="O783" s="80">
        <v>711</v>
      </c>
      <c r="P783" s="80">
        <v>831</v>
      </c>
      <c r="Q783" s="80">
        <v>37507</v>
      </c>
      <c r="R783" s="80">
        <v>978</v>
      </c>
      <c r="S783" s="80">
        <v>1192</v>
      </c>
      <c r="T783" s="80">
        <v>56417</v>
      </c>
      <c r="U783" s="80">
        <v>429</v>
      </c>
      <c r="V783" s="80">
        <v>2743</v>
      </c>
      <c r="Y783" s="70"/>
      <c r="Z783" s="70"/>
      <c r="AA783" s="70"/>
      <c r="AB783" s="70"/>
      <c r="AC783" s="70"/>
      <c r="AD783" s="70"/>
      <c r="AE783" s="70"/>
      <c r="AF783" s="70"/>
      <c r="AG783" s="70"/>
      <c r="AH783" s="70"/>
      <c r="AI783" s="70"/>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row>
    <row r="784" spans="1:68" ht="5.25" customHeight="1" x14ac:dyDescent="0.25">
      <c r="A784" s="70"/>
      <c r="B784" s="70"/>
      <c r="C784" s="70"/>
      <c r="D784" s="70"/>
      <c r="E784" s="76"/>
      <c r="F784" s="76"/>
      <c r="G784" s="76"/>
      <c r="H784" s="76"/>
      <c r="I784" s="76"/>
      <c r="J784" s="76"/>
      <c r="K784" s="76"/>
      <c r="L784" s="76"/>
      <c r="M784" s="76"/>
      <c r="N784" s="76"/>
      <c r="O784" s="76"/>
      <c r="P784" s="76"/>
      <c r="Q784" s="76"/>
      <c r="R784" s="76"/>
      <c r="S784" s="76"/>
      <c r="T784" s="76"/>
      <c r="U784" s="76"/>
      <c r="V784" s="76"/>
      <c r="Y784" s="70"/>
      <c r="Z784" s="70"/>
      <c r="AA784" s="70"/>
      <c r="AB784" s="70"/>
      <c r="AC784" s="70"/>
      <c r="AD784" s="70"/>
      <c r="AE784" s="70"/>
      <c r="AF784" s="70"/>
      <c r="AG784" s="70"/>
      <c r="AH784" s="70"/>
      <c r="AI784" s="70"/>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row>
    <row r="785" spans="1:68" s="61" customFormat="1" x14ac:dyDescent="0.25">
      <c r="A785" s="61" t="s">
        <v>136</v>
      </c>
      <c r="E785" s="81"/>
      <c r="F785" s="81"/>
      <c r="G785" s="81"/>
      <c r="H785" s="81"/>
      <c r="I785" s="81"/>
      <c r="J785" s="81"/>
      <c r="K785" s="81"/>
      <c r="L785" s="81"/>
      <c r="M785" s="81"/>
      <c r="N785" s="81"/>
      <c r="O785" s="81"/>
      <c r="P785" s="81"/>
      <c r="Q785" s="81"/>
      <c r="R785" s="81"/>
      <c r="S785" s="81"/>
      <c r="T785" s="81"/>
      <c r="U785" s="81"/>
      <c r="V785" s="81"/>
      <c r="Y785" s="70"/>
      <c r="Z785" s="70"/>
      <c r="AA785" s="70"/>
      <c r="AB785" s="70"/>
      <c r="AC785" s="70"/>
      <c r="AD785" s="70"/>
      <c r="AE785" s="70"/>
      <c r="AF785" s="70"/>
      <c r="AG785" s="70"/>
      <c r="AH785" s="70"/>
      <c r="AI785" s="70"/>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row>
    <row r="786" spans="1:68" s="83" customFormat="1" x14ac:dyDescent="0.25">
      <c r="A786" s="82" t="s">
        <v>137</v>
      </c>
      <c r="B786" s="82"/>
      <c r="C786" s="82"/>
      <c r="D786" s="82"/>
      <c r="E786" s="81"/>
      <c r="F786" s="81"/>
      <c r="G786" s="81"/>
      <c r="H786" s="81"/>
      <c r="I786" s="81"/>
      <c r="J786" s="81"/>
      <c r="K786" s="81"/>
      <c r="L786" s="81"/>
      <c r="M786" s="81"/>
      <c r="N786" s="81"/>
      <c r="O786" s="81"/>
      <c r="P786" s="81"/>
      <c r="Q786" s="81"/>
      <c r="R786" s="81"/>
      <c r="S786" s="81"/>
      <c r="T786" s="81"/>
      <c r="U786" s="81"/>
      <c r="V786" s="81"/>
      <c r="Y786" s="70"/>
      <c r="Z786" s="70"/>
      <c r="AA786" s="70"/>
      <c r="AB786" s="70"/>
      <c r="AC786" s="70"/>
      <c r="AD786" s="70"/>
      <c r="AE786" s="70"/>
      <c r="AF786" s="70"/>
      <c r="AG786" s="70"/>
      <c r="AH786" s="70"/>
      <c r="AI786" s="70"/>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row>
    <row r="787" spans="1:68" s="61" customFormat="1" x14ac:dyDescent="0.25">
      <c r="A787" s="61" t="s">
        <v>138</v>
      </c>
      <c r="E787" s="81"/>
      <c r="F787" s="81"/>
      <c r="G787" s="81"/>
      <c r="H787" s="81"/>
      <c r="I787" s="81"/>
      <c r="J787" s="81"/>
      <c r="K787" s="81"/>
      <c r="L787" s="81"/>
      <c r="M787" s="81"/>
      <c r="N787" s="81"/>
      <c r="O787" s="81"/>
      <c r="P787" s="81"/>
      <c r="Q787" s="81"/>
      <c r="R787" s="81"/>
      <c r="S787" s="81"/>
      <c r="T787" s="81"/>
      <c r="U787" s="81"/>
      <c r="V787" s="81"/>
      <c r="Y787" s="70"/>
      <c r="Z787" s="70"/>
      <c r="AA787" s="70"/>
      <c r="AB787" s="70"/>
      <c r="AC787" s="70"/>
      <c r="AD787" s="70"/>
      <c r="AE787" s="70"/>
      <c r="AF787" s="70"/>
      <c r="AG787" s="70"/>
      <c r="AH787" s="70"/>
      <c r="AI787" s="70"/>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row>
    <row r="788" spans="1:68" s="61" customFormat="1" x14ac:dyDescent="0.25">
      <c r="A788" s="61" t="s">
        <v>139</v>
      </c>
      <c r="E788" s="81"/>
      <c r="F788" s="81"/>
      <c r="G788" s="81"/>
      <c r="H788" s="81"/>
      <c r="I788" s="81"/>
      <c r="J788" s="81"/>
      <c r="K788" s="81"/>
      <c r="L788" s="81"/>
      <c r="M788" s="81"/>
      <c r="N788" s="81"/>
      <c r="O788" s="81"/>
      <c r="P788" s="81"/>
      <c r="Q788" s="81"/>
      <c r="R788" s="81"/>
      <c r="S788" s="81"/>
      <c r="T788" s="81"/>
      <c r="U788" s="81"/>
      <c r="V788" s="81"/>
      <c r="Y788" s="70"/>
      <c r="Z788" s="70"/>
      <c r="AA788" s="70"/>
      <c r="AB788" s="70"/>
      <c r="AC788" s="70"/>
      <c r="AD788" s="70"/>
      <c r="AE788" s="70"/>
      <c r="AF788" s="70"/>
      <c r="AG788" s="70"/>
      <c r="AH788" s="70"/>
      <c r="AI788" s="70"/>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row>
    <row r="789" spans="1:68" s="61" customFormat="1" x14ac:dyDescent="0.25">
      <c r="A789" s="61" t="s">
        <v>140</v>
      </c>
      <c r="E789" s="81"/>
      <c r="F789" s="81"/>
      <c r="G789" s="81"/>
      <c r="H789" s="81"/>
      <c r="I789" s="81"/>
      <c r="J789" s="81"/>
      <c r="K789" s="81"/>
      <c r="L789" s="81"/>
      <c r="M789" s="81"/>
      <c r="N789" s="81"/>
      <c r="O789" s="81"/>
      <c r="P789" s="81"/>
      <c r="Q789" s="81"/>
      <c r="R789" s="81"/>
      <c r="S789" s="81"/>
      <c r="T789" s="81"/>
      <c r="U789" s="81"/>
      <c r="V789" s="81"/>
      <c r="Y789" s="70"/>
      <c r="Z789" s="70"/>
      <c r="AA789" s="70"/>
      <c r="AB789" s="70"/>
      <c r="AC789" s="70"/>
      <c r="AD789" s="70"/>
      <c r="AE789" s="70"/>
      <c r="AF789" s="70"/>
      <c r="AG789" s="70"/>
      <c r="AH789" s="70"/>
      <c r="AI789" s="70"/>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row>
    <row r="790" spans="1:68" s="61" customFormat="1" ht="22.5" customHeight="1" x14ac:dyDescent="0.25">
      <c r="A790" s="235" t="s">
        <v>141</v>
      </c>
      <c r="B790" s="235"/>
      <c r="C790" s="235"/>
      <c r="D790" s="235"/>
      <c r="E790" s="235"/>
      <c r="F790" s="235"/>
      <c r="G790" s="235"/>
      <c r="H790" s="235"/>
      <c r="I790" s="235"/>
      <c r="J790" s="235"/>
      <c r="K790" s="235"/>
      <c r="L790" s="235"/>
      <c r="M790" s="235"/>
      <c r="N790" s="235"/>
      <c r="O790" s="235"/>
      <c r="P790" s="235"/>
      <c r="Q790" s="235"/>
      <c r="R790" s="235"/>
      <c r="S790" s="235"/>
      <c r="T790" s="235"/>
      <c r="U790" s="235"/>
      <c r="V790" s="235"/>
      <c r="Y790" s="70"/>
      <c r="Z790" s="70"/>
      <c r="AA790" s="70"/>
      <c r="AB790" s="70"/>
      <c r="AC790" s="70"/>
      <c r="AD790" s="70"/>
      <c r="AE790" s="70"/>
      <c r="AF790" s="70"/>
      <c r="AG790" s="70"/>
      <c r="AH790" s="70"/>
      <c r="AI790" s="70"/>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row>
    <row r="791" spans="1:68" s="61" customFormat="1" x14ac:dyDescent="0.25">
      <c r="A791" s="61" t="s">
        <v>142</v>
      </c>
      <c r="E791" s="81"/>
      <c r="F791" s="81"/>
      <c r="G791" s="81"/>
      <c r="H791" s="81"/>
      <c r="I791" s="81"/>
      <c r="J791" s="81"/>
      <c r="K791" s="81"/>
      <c r="L791" s="81"/>
      <c r="M791" s="81"/>
      <c r="N791" s="81"/>
      <c r="O791" s="81"/>
      <c r="P791" s="81"/>
      <c r="Q791" s="81"/>
      <c r="R791" s="81"/>
      <c r="S791" s="81"/>
      <c r="T791" s="81"/>
      <c r="U791" s="81"/>
      <c r="V791" s="81"/>
      <c r="Y791" s="70"/>
      <c r="Z791" s="70"/>
      <c r="AA791" s="70"/>
      <c r="AB791" s="70"/>
      <c r="AC791" s="70"/>
      <c r="AD791" s="70"/>
      <c r="AE791" s="70"/>
      <c r="AF791" s="70"/>
      <c r="AG791" s="70"/>
      <c r="AH791" s="70"/>
      <c r="AI791" s="70"/>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row>
    <row r="792" spans="1:68" s="61" customFormat="1" x14ac:dyDescent="0.25">
      <c r="A792" s="61" t="s">
        <v>143</v>
      </c>
      <c r="E792" s="81"/>
      <c r="F792" s="81"/>
      <c r="G792" s="81"/>
      <c r="H792" s="81"/>
      <c r="I792" s="81"/>
      <c r="J792" s="81"/>
      <c r="K792" s="81"/>
      <c r="L792" s="81"/>
      <c r="M792" s="81"/>
      <c r="N792" s="81"/>
      <c r="O792" s="81"/>
      <c r="P792" s="81"/>
      <c r="Q792" s="81"/>
      <c r="R792" s="81"/>
      <c r="S792" s="81"/>
      <c r="T792" s="81"/>
      <c r="U792" s="81"/>
      <c r="V792" s="81"/>
      <c r="Y792" s="70"/>
      <c r="Z792" s="70"/>
      <c r="AA792" s="70"/>
      <c r="AB792" s="70"/>
      <c r="AC792" s="70"/>
      <c r="AD792" s="70"/>
      <c r="AE792" s="70"/>
      <c r="AF792" s="70"/>
      <c r="AG792" s="70"/>
      <c r="AH792" s="70"/>
      <c r="AI792" s="70"/>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row>
    <row r="793" spans="1:68" s="61" customFormat="1" x14ac:dyDescent="0.25">
      <c r="E793" s="81"/>
      <c r="F793" s="81"/>
      <c r="G793" s="81"/>
      <c r="H793" s="81"/>
      <c r="I793" s="81"/>
      <c r="J793" s="81"/>
      <c r="K793" s="81"/>
      <c r="L793" s="81"/>
      <c r="M793" s="81"/>
      <c r="N793" s="81"/>
      <c r="O793" s="81"/>
      <c r="P793" s="81"/>
      <c r="Q793" s="81"/>
      <c r="R793" s="81"/>
      <c r="S793" s="81"/>
      <c r="T793" s="81"/>
      <c r="U793" s="81"/>
      <c r="V793" s="81"/>
      <c r="Y793" s="70"/>
      <c r="Z793" s="70"/>
      <c r="AA793" s="70"/>
      <c r="AB793" s="70"/>
      <c r="AC793" s="70"/>
      <c r="AD793" s="70"/>
      <c r="AE793" s="70"/>
      <c r="AF793" s="70"/>
      <c r="AG793" s="70"/>
      <c r="AH793" s="70"/>
      <c r="AI793" s="70"/>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row>
    <row r="794" spans="1:68" s="61" customFormat="1" x14ac:dyDescent="0.25">
      <c r="A794" s="61" t="s">
        <v>144</v>
      </c>
      <c r="E794" s="81"/>
      <c r="F794" s="81"/>
      <c r="G794" s="81"/>
      <c r="H794" s="81"/>
      <c r="I794" s="81"/>
      <c r="J794" s="81"/>
      <c r="K794" s="81"/>
      <c r="L794" s="81"/>
      <c r="M794" s="81"/>
      <c r="N794" s="81"/>
      <c r="O794" s="81"/>
      <c r="P794" s="81"/>
      <c r="Q794" s="81"/>
      <c r="R794" s="81"/>
      <c r="S794" s="81"/>
      <c r="T794" s="81"/>
      <c r="U794" s="81"/>
      <c r="V794" s="81"/>
      <c r="Y794" s="70"/>
      <c r="Z794" s="70"/>
      <c r="AA794" s="70"/>
      <c r="AB794" s="70"/>
      <c r="AC794" s="70"/>
      <c r="AD794" s="70"/>
      <c r="AE794" s="70"/>
      <c r="AF794" s="70"/>
      <c r="AG794" s="70"/>
      <c r="AH794" s="70"/>
      <c r="AI794" s="70"/>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row>
    <row r="795" spans="1:68" s="61" customFormat="1" x14ac:dyDescent="0.25">
      <c r="A795" s="61" t="s">
        <v>145</v>
      </c>
      <c r="E795" s="81"/>
      <c r="F795" s="81"/>
      <c r="G795" s="81"/>
      <c r="H795" s="81"/>
      <c r="I795" s="81"/>
      <c r="J795" s="81"/>
      <c r="K795" s="81"/>
      <c r="L795" s="81"/>
      <c r="M795" s="81"/>
      <c r="N795" s="81"/>
      <c r="O795" s="81"/>
      <c r="P795" s="81"/>
      <c r="Q795" s="81"/>
      <c r="R795" s="81"/>
      <c r="S795" s="81"/>
      <c r="T795" s="81"/>
      <c r="U795" s="81"/>
      <c r="V795" s="81"/>
      <c r="Y795" s="70"/>
      <c r="Z795" s="70"/>
      <c r="AA795" s="70"/>
      <c r="AB795" s="70"/>
      <c r="AC795" s="70"/>
      <c r="AD795" s="70"/>
      <c r="AE795" s="70"/>
      <c r="AF795" s="70"/>
      <c r="AG795" s="70"/>
      <c r="AH795" s="70"/>
      <c r="AI795" s="70"/>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row>
    <row r="796" spans="1:68" s="61" customFormat="1" x14ac:dyDescent="0.25">
      <c r="E796" s="62"/>
      <c r="F796" s="62"/>
      <c r="G796" s="62"/>
      <c r="H796" s="62"/>
      <c r="I796" s="62"/>
      <c r="J796" s="62"/>
      <c r="K796" s="62"/>
      <c r="L796" s="62"/>
      <c r="M796" s="62"/>
      <c r="N796" s="62"/>
      <c r="O796" s="62"/>
      <c r="P796" s="62"/>
      <c r="Q796" s="62"/>
      <c r="R796" s="62"/>
      <c r="S796" s="62"/>
      <c r="T796" s="62"/>
      <c r="U796" s="62"/>
      <c r="V796" s="62"/>
      <c r="Y796" s="70"/>
      <c r="Z796" s="70"/>
      <c r="AA796" s="70"/>
      <c r="AB796" s="70"/>
      <c r="AC796" s="70"/>
      <c r="AD796" s="70"/>
      <c r="AE796" s="70"/>
      <c r="AF796" s="70"/>
      <c r="AG796" s="70"/>
      <c r="AH796" s="70"/>
      <c r="AI796" s="70"/>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row>
    <row r="797" spans="1:68" x14ac:dyDescent="0.25">
      <c r="A797" s="236" t="s">
        <v>146</v>
      </c>
      <c r="B797" s="236"/>
      <c r="C797" s="236"/>
      <c r="D797" s="236"/>
      <c r="E797" s="236"/>
      <c r="F797" s="236"/>
      <c r="G797" s="236"/>
      <c r="H797" s="236"/>
      <c r="I797" s="236"/>
      <c r="J797" s="236"/>
      <c r="K797" s="236"/>
      <c r="L797" s="236"/>
      <c r="M797" s="236"/>
      <c r="N797" s="236"/>
      <c r="O797" s="236"/>
      <c r="P797" s="236"/>
      <c r="Q797" s="236"/>
      <c r="R797" s="236"/>
      <c r="S797" s="236"/>
      <c r="T797" s="236"/>
      <c r="U797" s="236"/>
      <c r="V797" s="236"/>
      <c r="Y797" s="70"/>
      <c r="Z797" s="70"/>
      <c r="AA797" s="70"/>
      <c r="AB797" s="70"/>
      <c r="AC797" s="70"/>
      <c r="AD797" s="70"/>
      <c r="AE797" s="70"/>
      <c r="AF797" s="70"/>
      <c r="AG797" s="70"/>
      <c r="AH797" s="70"/>
      <c r="AI797" s="70"/>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row>
    <row r="798" spans="1:68" x14ac:dyDescent="0.25">
      <c r="A798" s="236"/>
      <c r="B798" s="236"/>
      <c r="C798" s="236"/>
      <c r="D798" s="236"/>
      <c r="E798" s="236"/>
      <c r="F798" s="236"/>
      <c r="G798" s="236"/>
      <c r="H798" s="236"/>
      <c r="I798" s="236"/>
      <c r="J798" s="236"/>
      <c r="K798" s="236"/>
      <c r="L798" s="236"/>
      <c r="M798" s="236"/>
      <c r="N798" s="236"/>
      <c r="O798" s="236"/>
      <c r="P798" s="236"/>
      <c r="Q798" s="236"/>
      <c r="R798" s="236"/>
      <c r="S798" s="236"/>
      <c r="T798" s="236"/>
      <c r="U798" s="236"/>
      <c r="V798" s="236"/>
      <c r="Y798" s="70"/>
      <c r="Z798" s="70"/>
      <c r="AA798" s="70"/>
      <c r="AB798" s="70"/>
      <c r="AC798" s="70"/>
      <c r="AD798" s="70"/>
      <c r="AE798" s="70"/>
      <c r="AF798" s="70"/>
      <c r="AG798" s="70"/>
      <c r="AH798" s="70"/>
      <c r="AI798" s="70"/>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row>
    <row r="799" spans="1:68" ht="12.75" customHeight="1" x14ac:dyDescent="0.25">
      <c r="A799" s="236"/>
      <c r="B799" s="236"/>
      <c r="C799" s="236"/>
      <c r="D799" s="236"/>
      <c r="E799" s="236"/>
      <c r="F799" s="236"/>
      <c r="G799" s="236"/>
      <c r="H799" s="236"/>
      <c r="I799" s="236"/>
      <c r="J799" s="236"/>
      <c r="K799" s="236"/>
      <c r="L799" s="236"/>
      <c r="M799" s="236"/>
      <c r="N799" s="236"/>
      <c r="O799" s="236"/>
      <c r="P799" s="236"/>
      <c r="Q799" s="236"/>
      <c r="R799" s="236"/>
      <c r="S799" s="236"/>
      <c r="T799" s="236"/>
      <c r="U799" s="236"/>
      <c r="V799" s="236"/>
      <c r="Y799" s="70"/>
      <c r="Z799" s="70"/>
      <c r="AA799" s="70"/>
      <c r="AB799" s="70"/>
      <c r="AC799" s="70"/>
      <c r="AD799" s="70"/>
      <c r="AE799" s="70"/>
      <c r="AF799" s="70"/>
      <c r="AG799" s="70"/>
      <c r="AH799" s="70"/>
      <c r="AI799" s="70"/>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row>
    <row r="800" spans="1:68" x14ac:dyDescent="0.25">
      <c r="Y800" s="70"/>
      <c r="Z800" s="70"/>
      <c r="AA800" s="70"/>
      <c r="AB800" s="70"/>
      <c r="AC800" s="70"/>
      <c r="AD800" s="70"/>
      <c r="AE800" s="70"/>
      <c r="AF800" s="70"/>
      <c r="AG800" s="70"/>
      <c r="AH800" s="70"/>
      <c r="AI800" s="7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row>
    <row r="801" spans="25:68" x14ac:dyDescent="0.25">
      <c r="Y801" s="70"/>
      <c r="Z801" s="70"/>
      <c r="AA801" s="70"/>
      <c r="AB801" s="70"/>
      <c r="AC801" s="70"/>
      <c r="AD801" s="70"/>
      <c r="AE801" s="70"/>
      <c r="AF801" s="70"/>
      <c r="AG801" s="70"/>
      <c r="AH801" s="70"/>
      <c r="AI801" s="70"/>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row>
    <row r="802" spans="25:68" x14ac:dyDescent="0.25">
      <c r="Y802" s="70"/>
      <c r="Z802" s="70"/>
      <c r="AA802" s="70"/>
      <c r="AB802" s="70"/>
      <c r="AC802" s="70"/>
      <c r="AD802" s="70"/>
      <c r="AE802" s="70"/>
      <c r="AF802" s="70"/>
      <c r="AG802" s="70"/>
      <c r="AH802" s="70"/>
      <c r="AI802" s="70"/>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row>
    <row r="803" spans="25:68" x14ac:dyDescent="0.25">
      <c r="Y803" s="70"/>
      <c r="Z803" s="70"/>
      <c r="AA803" s="70"/>
      <c r="AB803" s="70"/>
      <c r="AC803" s="70"/>
      <c r="AD803" s="70"/>
      <c r="AE803" s="70"/>
      <c r="AF803" s="70"/>
      <c r="AG803" s="70"/>
      <c r="AH803" s="70"/>
      <c r="AI803" s="70"/>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row>
    <row r="804" spans="25:68" x14ac:dyDescent="0.25">
      <c r="Y804" s="70"/>
      <c r="Z804" s="70"/>
      <c r="AA804" s="70"/>
      <c r="AB804" s="70"/>
      <c r="AC804" s="70"/>
      <c r="AD804" s="70"/>
      <c r="AE804" s="70"/>
      <c r="AF804" s="70"/>
      <c r="AG804" s="70"/>
      <c r="AH804" s="70"/>
      <c r="AI804" s="70"/>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row>
    <row r="805" spans="25:68" x14ac:dyDescent="0.25">
      <c r="Y805" s="70"/>
      <c r="Z805" s="70"/>
      <c r="AA805" s="70"/>
      <c r="AB805" s="70"/>
      <c r="AC805" s="70"/>
      <c r="AD805" s="70"/>
      <c r="AE805" s="70"/>
      <c r="AF805" s="70"/>
      <c r="AG805" s="70"/>
      <c r="AH805" s="70"/>
      <c r="AI805" s="70"/>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row>
  </sheetData>
  <mergeCells count="9">
    <mergeCell ref="T5:V5"/>
    <mergeCell ref="A790:V790"/>
    <mergeCell ref="A797:V799"/>
    <mergeCell ref="A5:C6"/>
    <mergeCell ref="E5:G5"/>
    <mergeCell ref="H5:J5"/>
    <mergeCell ref="K5:M5"/>
    <mergeCell ref="N5:P5"/>
    <mergeCell ref="Q5:S5"/>
  </mergeCells>
  <conditionalFormatting sqref="AV13:BM13">
    <cfRule type="cellIs" dxfId="189" priority="189" operator="lessThan">
      <formula>-0.5</formula>
    </cfRule>
    <cfRule type="cellIs" dxfId="188" priority="190" operator="greaterThan">
      <formula>0.5</formula>
    </cfRule>
  </conditionalFormatting>
  <conditionalFormatting sqref="AV19:BM19">
    <cfRule type="cellIs" dxfId="187" priority="187" operator="lessThan">
      <formula>-0.5</formula>
    </cfRule>
    <cfRule type="cellIs" dxfId="186" priority="188" operator="greaterThan">
      <formula>0.5</formula>
    </cfRule>
  </conditionalFormatting>
  <conditionalFormatting sqref="AV24:BM24">
    <cfRule type="cellIs" dxfId="185" priority="185" operator="lessThan">
      <formula>-0.5</formula>
    </cfRule>
    <cfRule type="cellIs" dxfId="184" priority="186" operator="greaterThan">
      <formula>0.5</formula>
    </cfRule>
  </conditionalFormatting>
  <conditionalFormatting sqref="AV31:BM31">
    <cfRule type="cellIs" dxfId="183" priority="183" operator="lessThan">
      <formula>-0.5</formula>
    </cfRule>
    <cfRule type="cellIs" dxfId="182" priority="184" operator="greaterThan">
      <formula>0.5</formula>
    </cfRule>
  </conditionalFormatting>
  <conditionalFormatting sqref="AV32:BM32">
    <cfRule type="cellIs" dxfId="181" priority="181" operator="lessThan">
      <formula>-0.5</formula>
    </cfRule>
    <cfRule type="cellIs" dxfId="180" priority="182" operator="greaterThan">
      <formula>0.5</formula>
    </cfRule>
  </conditionalFormatting>
  <conditionalFormatting sqref="AV56:BM56">
    <cfRule type="cellIs" dxfId="179" priority="179" operator="lessThan">
      <formula>-0.5</formula>
    </cfRule>
    <cfRule type="cellIs" dxfId="178" priority="180" operator="greaterThan">
      <formula>0.5</formula>
    </cfRule>
  </conditionalFormatting>
  <conditionalFormatting sqref="AV62:BM62">
    <cfRule type="cellIs" dxfId="177" priority="177" operator="lessThan">
      <formula>-0.5</formula>
    </cfRule>
    <cfRule type="cellIs" dxfId="176" priority="178" operator="greaterThan">
      <formula>0.5</formula>
    </cfRule>
  </conditionalFormatting>
  <conditionalFormatting sqref="AV67:BM67">
    <cfRule type="cellIs" dxfId="175" priority="175" operator="lessThan">
      <formula>-0.5</formula>
    </cfRule>
    <cfRule type="cellIs" dxfId="174" priority="176" operator="greaterThan">
      <formula>0.5</formula>
    </cfRule>
  </conditionalFormatting>
  <conditionalFormatting sqref="AV74:BM74">
    <cfRule type="cellIs" dxfId="173" priority="173" operator="lessThan">
      <formula>-0.5</formula>
    </cfRule>
    <cfRule type="cellIs" dxfId="172" priority="174" operator="greaterThan">
      <formula>0.5</formula>
    </cfRule>
  </conditionalFormatting>
  <conditionalFormatting sqref="AV75:BM75">
    <cfRule type="cellIs" dxfId="171" priority="171" operator="lessThan">
      <formula>-0.5</formula>
    </cfRule>
    <cfRule type="cellIs" dxfId="170" priority="172" operator="greaterThan">
      <formula>0.5</formula>
    </cfRule>
  </conditionalFormatting>
  <conditionalFormatting sqref="AV100:BM100">
    <cfRule type="cellIs" dxfId="169" priority="169" operator="lessThan">
      <formula>-0.5</formula>
    </cfRule>
    <cfRule type="cellIs" dxfId="168" priority="170" operator="greaterThan">
      <formula>0.5</formula>
    </cfRule>
  </conditionalFormatting>
  <conditionalFormatting sqref="AV106:BM106">
    <cfRule type="cellIs" dxfId="167" priority="167" operator="lessThan">
      <formula>-0.5</formula>
    </cfRule>
    <cfRule type="cellIs" dxfId="166" priority="168" operator="greaterThan">
      <formula>0.5</formula>
    </cfRule>
  </conditionalFormatting>
  <conditionalFormatting sqref="AV111:BM111">
    <cfRule type="cellIs" dxfId="165" priority="165" operator="lessThan">
      <formula>-0.5</formula>
    </cfRule>
    <cfRule type="cellIs" dxfId="164" priority="166" operator="greaterThan">
      <formula>0.5</formula>
    </cfRule>
  </conditionalFormatting>
  <conditionalFormatting sqref="AV118:BM118">
    <cfRule type="cellIs" dxfId="163" priority="163" operator="lessThan">
      <formula>-0.5</formula>
    </cfRule>
    <cfRule type="cellIs" dxfId="162" priority="164" operator="greaterThan">
      <formula>0.5</formula>
    </cfRule>
  </conditionalFormatting>
  <conditionalFormatting sqref="AV119:BM119">
    <cfRule type="cellIs" dxfId="161" priority="161" operator="lessThan">
      <formula>-0.5</formula>
    </cfRule>
    <cfRule type="cellIs" dxfId="160" priority="162" operator="greaterThan">
      <formula>0.5</formula>
    </cfRule>
  </conditionalFormatting>
  <conditionalFormatting sqref="AV143:BM143">
    <cfRule type="cellIs" dxfId="159" priority="159" operator="lessThan">
      <formula>-0.5</formula>
    </cfRule>
    <cfRule type="cellIs" dxfId="158" priority="160" operator="greaterThan">
      <formula>0.5</formula>
    </cfRule>
  </conditionalFormatting>
  <conditionalFormatting sqref="AV149:BM149">
    <cfRule type="cellIs" dxfId="157" priority="157" operator="lessThan">
      <formula>-0.5</formula>
    </cfRule>
    <cfRule type="cellIs" dxfId="156" priority="158" operator="greaterThan">
      <formula>0.5</formula>
    </cfRule>
  </conditionalFormatting>
  <conditionalFormatting sqref="AV154:BM154">
    <cfRule type="cellIs" dxfId="155" priority="155" operator="lessThan">
      <formula>-0.5</formula>
    </cfRule>
    <cfRule type="cellIs" dxfId="154" priority="156" operator="greaterThan">
      <formula>0.5</formula>
    </cfRule>
  </conditionalFormatting>
  <conditionalFormatting sqref="AV161:BM161">
    <cfRule type="cellIs" dxfId="153" priority="153" operator="lessThan">
      <formula>-0.5</formula>
    </cfRule>
    <cfRule type="cellIs" dxfId="152" priority="154" operator="greaterThan">
      <formula>0.5</formula>
    </cfRule>
  </conditionalFormatting>
  <conditionalFormatting sqref="AV162:BM162">
    <cfRule type="cellIs" dxfId="151" priority="151" operator="lessThan">
      <formula>-0.5</formula>
    </cfRule>
    <cfRule type="cellIs" dxfId="150" priority="152" operator="greaterThan">
      <formula>0.5</formula>
    </cfRule>
  </conditionalFormatting>
  <conditionalFormatting sqref="AV186:BM186">
    <cfRule type="cellIs" dxfId="149" priority="149" operator="lessThan">
      <formula>-0.5</formula>
    </cfRule>
    <cfRule type="cellIs" dxfId="148" priority="150" operator="greaterThan">
      <formula>0.5</formula>
    </cfRule>
  </conditionalFormatting>
  <conditionalFormatting sqref="AV192:BM192">
    <cfRule type="cellIs" dxfId="147" priority="147" operator="lessThan">
      <formula>-0.5</formula>
    </cfRule>
    <cfRule type="cellIs" dxfId="146" priority="148" operator="greaterThan">
      <formula>0.5</formula>
    </cfRule>
  </conditionalFormatting>
  <conditionalFormatting sqref="AV197:BM197">
    <cfRule type="cellIs" dxfId="145" priority="145" operator="lessThan">
      <formula>-0.5</formula>
    </cfRule>
    <cfRule type="cellIs" dxfId="144" priority="146" operator="greaterThan">
      <formula>0.5</formula>
    </cfRule>
  </conditionalFormatting>
  <conditionalFormatting sqref="AV204:BM204">
    <cfRule type="cellIs" dxfId="143" priority="143" operator="lessThan">
      <formula>-0.5</formula>
    </cfRule>
    <cfRule type="cellIs" dxfId="142" priority="144" operator="greaterThan">
      <formula>0.5</formula>
    </cfRule>
  </conditionalFormatting>
  <conditionalFormatting sqref="AV205:BM205">
    <cfRule type="cellIs" dxfId="141" priority="141" operator="lessThan">
      <formula>-0.5</formula>
    </cfRule>
    <cfRule type="cellIs" dxfId="140" priority="142" operator="greaterThan">
      <formula>0.5</formula>
    </cfRule>
  </conditionalFormatting>
  <conditionalFormatting sqref="AV230:BM230">
    <cfRule type="cellIs" dxfId="139" priority="139" operator="lessThan">
      <formula>-0.5</formula>
    </cfRule>
    <cfRule type="cellIs" dxfId="138" priority="140" operator="greaterThan">
      <formula>0.5</formula>
    </cfRule>
  </conditionalFormatting>
  <conditionalFormatting sqref="AV236:BM236">
    <cfRule type="cellIs" dxfId="137" priority="137" operator="lessThan">
      <formula>-0.5</formula>
    </cfRule>
    <cfRule type="cellIs" dxfId="136" priority="138" operator="greaterThan">
      <formula>0.5</formula>
    </cfRule>
  </conditionalFormatting>
  <conditionalFormatting sqref="AV241:BM241">
    <cfRule type="cellIs" dxfId="135" priority="135" operator="lessThan">
      <formula>-0.5</formula>
    </cfRule>
    <cfRule type="cellIs" dxfId="134" priority="136" operator="greaterThan">
      <formula>0.5</formula>
    </cfRule>
  </conditionalFormatting>
  <conditionalFormatting sqref="AV250:BM250">
    <cfRule type="cellIs" dxfId="133" priority="133" operator="lessThan">
      <formula>-0.5</formula>
    </cfRule>
    <cfRule type="cellIs" dxfId="132" priority="134" operator="greaterThan">
      <formula>0.5</formula>
    </cfRule>
  </conditionalFormatting>
  <conditionalFormatting sqref="AV256:BM256">
    <cfRule type="cellIs" dxfId="131" priority="131" operator="lessThan">
      <formula>-0.5</formula>
    </cfRule>
    <cfRule type="cellIs" dxfId="130" priority="132" operator="greaterThan">
      <formula>0.5</formula>
    </cfRule>
  </conditionalFormatting>
  <conditionalFormatting sqref="AV261:BM261">
    <cfRule type="cellIs" dxfId="129" priority="129" operator="lessThan">
      <formula>-0.5</formula>
    </cfRule>
    <cfRule type="cellIs" dxfId="128" priority="130" operator="greaterThan">
      <formula>0.5</formula>
    </cfRule>
  </conditionalFormatting>
  <conditionalFormatting sqref="AV270:BM270">
    <cfRule type="cellIs" dxfId="127" priority="127" operator="lessThan">
      <formula>-0.5</formula>
    </cfRule>
    <cfRule type="cellIs" dxfId="126" priority="128" operator="greaterThan">
      <formula>0.5</formula>
    </cfRule>
  </conditionalFormatting>
  <conditionalFormatting sqref="AV276:BM276">
    <cfRule type="cellIs" dxfId="125" priority="125" operator="lessThan">
      <formula>-0.5</formula>
    </cfRule>
    <cfRule type="cellIs" dxfId="124" priority="126" operator="greaterThan">
      <formula>0.5</formula>
    </cfRule>
  </conditionalFormatting>
  <conditionalFormatting sqref="AV281:BM281">
    <cfRule type="cellIs" dxfId="123" priority="123" operator="lessThan">
      <formula>-0.5</formula>
    </cfRule>
    <cfRule type="cellIs" dxfId="122" priority="124" operator="greaterThan">
      <formula>0.5</formula>
    </cfRule>
  </conditionalFormatting>
  <conditionalFormatting sqref="AV291:BM291">
    <cfRule type="cellIs" dxfId="121" priority="121" operator="lessThan">
      <formula>-0.5</formula>
    </cfRule>
    <cfRule type="cellIs" dxfId="120" priority="122" operator="greaterThan">
      <formula>0.5</formula>
    </cfRule>
  </conditionalFormatting>
  <conditionalFormatting sqref="AV297:BM297">
    <cfRule type="cellIs" dxfId="119" priority="119" operator="lessThan">
      <formula>-0.5</formula>
    </cfRule>
    <cfRule type="cellIs" dxfId="118" priority="120" operator="greaterThan">
      <formula>0.5</formula>
    </cfRule>
  </conditionalFormatting>
  <conditionalFormatting sqref="AV302:BM302">
    <cfRule type="cellIs" dxfId="117" priority="117" operator="lessThan">
      <formula>-0.5</formula>
    </cfRule>
    <cfRule type="cellIs" dxfId="116" priority="118" operator="greaterThan">
      <formula>0.5</formula>
    </cfRule>
  </conditionalFormatting>
  <conditionalFormatting sqref="AV309:BM309">
    <cfRule type="cellIs" dxfId="115" priority="115" operator="lessThan">
      <formula>-0.5</formula>
    </cfRule>
    <cfRule type="cellIs" dxfId="114" priority="116" operator="greaterThan">
      <formula>0.5</formula>
    </cfRule>
  </conditionalFormatting>
  <conditionalFormatting sqref="AV310:BM310">
    <cfRule type="cellIs" dxfId="113" priority="113" operator="lessThan">
      <formula>-0.5</formula>
    </cfRule>
    <cfRule type="cellIs" dxfId="112" priority="114" operator="greaterThan">
      <formula>0.5</formula>
    </cfRule>
  </conditionalFormatting>
  <conditionalFormatting sqref="AV334:BM334">
    <cfRule type="cellIs" dxfId="111" priority="111" operator="lessThan">
      <formula>-0.5</formula>
    </cfRule>
    <cfRule type="cellIs" dxfId="110" priority="112" operator="greaterThan">
      <formula>0.5</formula>
    </cfRule>
  </conditionalFormatting>
  <conditionalFormatting sqref="AV340:BM340">
    <cfRule type="cellIs" dxfId="109" priority="109" operator="lessThan">
      <formula>-0.5</formula>
    </cfRule>
    <cfRule type="cellIs" dxfId="108" priority="110" operator="greaterThan">
      <formula>0.5</formula>
    </cfRule>
  </conditionalFormatting>
  <conditionalFormatting sqref="AV345:BM345">
    <cfRule type="cellIs" dxfId="107" priority="107" operator="lessThan">
      <formula>-0.5</formula>
    </cfRule>
    <cfRule type="cellIs" dxfId="106" priority="108" operator="greaterThan">
      <formula>0.5</formula>
    </cfRule>
  </conditionalFormatting>
  <conditionalFormatting sqref="AV352:BM352">
    <cfRule type="cellIs" dxfId="105" priority="105" operator="lessThan">
      <formula>-0.5</formula>
    </cfRule>
    <cfRule type="cellIs" dxfId="104" priority="106" operator="greaterThan">
      <formula>0.5</formula>
    </cfRule>
  </conditionalFormatting>
  <conditionalFormatting sqref="AV353:BM353">
    <cfRule type="cellIs" dxfId="103" priority="103" operator="lessThan">
      <formula>-0.5</formula>
    </cfRule>
    <cfRule type="cellIs" dxfId="102" priority="104" operator="greaterThan">
      <formula>0.5</formula>
    </cfRule>
  </conditionalFormatting>
  <conditionalFormatting sqref="AV377:BM377">
    <cfRule type="cellIs" dxfId="101" priority="101" operator="lessThan">
      <formula>-0.5</formula>
    </cfRule>
    <cfRule type="cellIs" dxfId="100" priority="102" operator="greaterThan">
      <formula>0.5</formula>
    </cfRule>
  </conditionalFormatting>
  <conditionalFormatting sqref="AV383:BM383">
    <cfRule type="cellIs" dxfId="99" priority="99" operator="lessThan">
      <formula>-0.5</formula>
    </cfRule>
    <cfRule type="cellIs" dxfId="98" priority="100" operator="greaterThan">
      <formula>0.5</formula>
    </cfRule>
  </conditionalFormatting>
  <conditionalFormatting sqref="AV388:BM388">
    <cfRule type="cellIs" dxfId="97" priority="97" operator="lessThan">
      <formula>-0.5</formula>
    </cfRule>
    <cfRule type="cellIs" dxfId="96" priority="98" operator="greaterThan">
      <formula>0.5</formula>
    </cfRule>
  </conditionalFormatting>
  <conditionalFormatting sqref="AV395:BM395">
    <cfRule type="cellIs" dxfId="95" priority="95" operator="lessThan">
      <formula>-0.5</formula>
    </cfRule>
    <cfRule type="cellIs" dxfId="94" priority="96" operator="greaterThan">
      <formula>0.5</formula>
    </cfRule>
  </conditionalFormatting>
  <conditionalFormatting sqref="AV396:BM396">
    <cfRule type="cellIs" dxfId="93" priority="93" operator="lessThan">
      <formula>-0.5</formula>
    </cfRule>
    <cfRule type="cellIs" dxfId="92" priority="94" operator="greaterThan">
      <formula>0.5</formula>
    </cfRule>
  </conditionalFormatting>
  <conditionalFormatting sqref="AV417:BM417">
    <cfRule type="cellIs" dxfId="91" priority="91" operator="lessThan">
      <formula>-0.5</formula>
    </cfRule>
    <cfRule type="cellIs" dxfId="90" priority="92" operator="greaterThan">
      <formula>0.5</formula>
    </cfRule>
  </conditionalFormatting>
  <conditionalFormatting sqref="AV423:BM423">
    <cfRule type="cellIs" dxfId="89" priority="89" operator="lessThan">
      <formula>-0.5</formula>
    </cfRule>
    <cfRule type="cellIs" dxfId="88" priority="90" operator="greaterThan">
      <formula>0.5</formula>
    </cfRule>
  </conditionalFormatting>
  <conditionalFormatting sqref="AV433:BM433">
    <cfRule type="cellIs" dxfId="87" priority="87" operator="lessThan">
      <formula>-0.5</formula>
    </cfRule>
    <cfRule type="cellIs" dxfId="86" priority="88" operator="greaterThan">
      <formula>0.5</formula>
    </cfRule>
  </conditionalFormatting>
  <conditionalFormatting sqref="AV439:BM439">
    <cfRule type="cellIs" dxfId="85" priority="85" operator="lessThan">
      <formula>-0.5</formula>
    </cfRule>
    <cfRule type="cellIs" dxfId="84" priority="86" operator="greaterThan">
      <formula>0.5</formula>
    </cfRule>
  </conditionalFormatting>
  <conditionalFormatting sqref="AV449:BM449">
    <cfRule type="cellIs" dxfId="83" priority="83" operator="lessThan">
      <formula>-0.5</formula>
    </cfRule>
    <cfRule type="cellIs" dxfId="82" priority="84" operator="greaterThan">
      <formula>0.5</formula>
    </cfRule>
  </conditionalFormatting>
  <conditionalFormatting sqref="AV455:BM455">
    <cfRule type="cellIs" dxfId="81" priority="81" operator="lessThan">
      <formula>-0.5</formula>
    </cfRule>
    <cfRule type="cellIs" dxfId="80" priority="82" operator="greaterThan">
      <formula>0.5</formula>
    </cfRule>
  </conditionalFormatting>
  <conditionalFormatting sqref="AV466:BM466">
    <cfRule type="cellIs" dxfId="79" priority="79" operator="lessThan">
      <formula>-0.5</formula>
    </cfRule>
    <cfRule type="cellIs" dxfId="78" priority="80" operator="greaterThan">
      <formula>0.5</formula>
    </cfRule>
  </conditionalFormatting>
  <conditionalFormatting sqref="AV472:BM472">
    <cfRule type="cellIs" dxfId="77" priority="77" operator="lessThan">
      <formula>-0.5</formula>
    </cfRule>
    <cfRule type="cellIs" dxfId="76" priority="78" operator="greaterThan">
      <formula>0.5</formula>
    </cfRule>
  </conditionalFormatting>
  <conditionalFormatting sqref="AV477:BM477">
    <cfRule type="cellIs" dxfId="75" priority="75" operator="lessThan">
      <formula>-0.5</formula>
    </cfRule>
    <cfRule type="cellIs" dxfId="74" priority="76" operator="greaterThan">
      <formula>0.5</formula>
    </cfRule>
  </conditionalFormatting>
  <conditionalFormatting sqref="AV484:BM484">
    <cfRule type="cellIs" dxfId="73" priority="73" operator="lessThan">
      <formula>-0.5</formula>
    </cfRule>
    <cfRule type="cellIs" dxfId="72" priority="74" operator="greaterThan">
      <formula>0.5</formula>
    </cfRule>
  </conditionalFormatting>
  <conditionalFormatting sqref="AV485:BM485">
    <cfRule type="cellIs" dxfId="71" priority="71" operator="lessThan">
      <formula>-0.5</formula>
    </cfRule>
    <cfRule type="cellIs" dxfId="70" priority="72" operator="greaterThan">
      <formula>0.5</formula>
    </cfRule>
  </conditionalFormatting>
  <conditionalFormatting sqref="AV509:BM509">
    <cfRule type="cellIs" dxfId="69" priority="69" operator="lessThan">
      <formula>-0.5</formula>
    </cfRule>
    <cfRule type="cellIs" dxfId="68" priority="70" operator="greaterThan">
      <formula>0.5</formula>
    </cfRule>
  </conditionalFormatting>
  <conditionalFormatting sqref="AV515:BM515">
    <cfRule type="cellIs" dxfId="67" priority="67" operator="lessThan">
      <formula>-0.5</formula>
    </cfRule>
    <cfRule type="cellIs" dxfId="66" priority="68" operator="greaterThan">
      <formula>0.5</formula>
    </cfRule>
  </conditionalFormatting>
  <conditionalFormatting sqref="AV520:BM520">
    <cfRule type="cellIs" dxfId="65" priority="65" operator="lessThan">
      <formula>-0.5</formula>
    </cfRule>
    <cfRule type="cellIs" dxfId="64" priority="66" operator="greaterThan">
      <formula>0.5</formula>
    </cfRule>
  </conditionalFormatting>
  <conditionalFormatting sqref="AV528:BM528">
    <cfRule type="cellIs" dxfId="63" priority="63" operator="lessThan">
      <formula>-0.5</formula>
    </cfRule>
    <cfRule type="cellIs" dxfId="62" priority="64" operator="greaterThan">
      <formula>0.5</formula>
    </cfRule>
  </conditionalFormatting>
  <conditionalFormatting sqref="AV527:BM527">
    <cfRule type="cellIs" dxfId="61" priority="61" operator="lessThan">
      <formula>-0.5</formula>
    </cfRule>
    <cfRule type="cellIs" dxfId="60" priority="62" operator="greaterThan">
      <formula>0.5</formula>
    </cfRule>
  </conditionalFormatting>
  <conditionalFormatting sqref="AV552:BM552">
    <cfRule type="cellIs" dxfId="59" priority="59" operator="lessThan">
      <formula>-0.5</formula>
    </cfRule>
    <cfRule type="cellIs" dxfId="58" priority="60" operator="greaterThan">
      <formula>0.5</formula>
    </cfRule>
  </conditionalFormatting>
  <conditionalFormatting sqref="AV558:BM558">
    <cfRule type="cellIs" dxfId="57" priority="57" operator="lessThan">
      <formula>-0.5</formula>
    </cfRule>
    <cfRule type="cellIs" dxfId="56" priority="58" operator="greaterThan">
      <formula>0.5</formula>
    </cfRule>
  </conditionalFormatting>
  <conditionalFormatting sqref="AV563:BM563">
    <cfRule type="cellIs" dxfId="55" priority="55" operator="lessThan">
      <formula>-0.5</formula>
    </cfRule>
    <cfRule type="cellIs" dxfId="54" priority="56" operator="greaterThan">
      <formula>0.5</formula>
    </cfRule>
  </conditionalFormatting>
  <conditionalFormatting sqref="AV570:BM570">
    <cfRule type="cellIs" dxfId="53" priority="53" operator="lessThan">
      <formula>-0.5</formula>
    </cfRule>
    <cfRule type="cellIs" dxfId="52" priority="54" operator="greaterThan">
      <formula>0.5</formula>
    </cfRule>
  </conditionalFormatting>
  <conditionalFormatting sqref="AV571:BM571">
    <cfRule type="cellIs" dxfId="51" priority="51" operator="lessThan">
      <formula>-0.5</formula>
    </cfRule>
    <cfRule type="cellIs" dxfId="50" priority="52" operator="greaterThan">
      <formula>0.5</formula>
    </cfRule>
  </conditionalFormatting>
  <conditionalFormatting sqref="AV596:BM596">
    <cfRule type="cellIs" dxfId="49" priority="49" operator="lessThan">
      <formula>-0.5</formula>
    </cfRule>
    <cfRule type="cellIs" dxfId="48" priority="50" operator="greaterThan">
      <formula>0.5</formula>
    </cfRule>
  </conditionalFormatting>
  <conditionalFormatting sqref="AV602:BM602">
    <cfRule type="cellIs" dxfId="47" priority="47" operator="lessThan">
      <formula>-0.5</formula>
    </cfRule>
    <cfRule type="cellIs" dxfId="46" priority="48" operator="greaterThan">
      <formula>0.5</formula>
    </cfRule>
  </conditionalFormatting>
  <conditionalFormatting sqref="AV612:BM612">
    <cfRule type="cellIs" dxfId="45" priority="45" operator="lessThan">
      <formula>-0.5</formula>
    </cfRule>
    <cfRule type="cellIs" dxfId="44" priority="46" operator="greaterThan">
      <formula>0.5</formula>
    </cfRule>
  </conditionalFormatting>
  <conditionalFormatting sqref="AV618:BM618">
    <cfRule type="cellIs" dxfId="43" priority="43" operator="lessThan">
      <formula>-0.5</formula>
    </cfRule>
    <cfRule type="cellIs" dxfId="42" priority="44" operator="greaterThan">
      <formula>0.5</formula>
    </cfRule>
  </conditionalFormatting>
  <conditionalFormatting sqref="AV628:BM628">
    <cfRule type="cellIs" dxfId="41" priority="41" operator="lessThan">
      <formula>-0.5</formula>
    </cfRule>
    <cfRule type="cellIs" dxfId="40" priority="42" operator="greaterThan">
      <formula>0.5</formula>
    </cfRule>
  </conditionalFormatting>
  <conditionalFormatting sqref="AV634:BM634">
    <cfRule type="cellIs" dxfId="39" priority="39" operator="lessThan">
      <formula>-0.5</formula>
    </cfRule>
    <cfRule type="cellIs" dxfId="38" priority="40" operator="greaterThan">
      <formula>0.5</formula>
    </cfRule>
  </conditionalFormatting>
  <conditionalFormatting sqref="AV645:BM645">
    <cfRule type="cellIs" dxfId="37" priority="37" operator="lessThan">
      <formula>-0.5</formula>
    </cfRule>
    <cfRule type="cellIs" dxfId="36" priority="38" operator="greaterThan">
      <formula>0.5</formula>
    </cfRule>
  </conditionalFormatting>
  <conditionalFormatting sqref="AV651:BM651">
    <cfRule type="cellIs" dxfId="35" priority="35" operator="lessThan">
      <formula>-0.5</formula>
    </cfRule>
    <cfRule type="cellIs" dxfId="34" priority="36" operator="greaterThan">
      <formula>0.5</formula>
    </cfRule>
  </conditionalFormatting>
  <conditionalFormatting sqref="AV661:BM661">
    <cfRule type="cellIs" dxfId="33" priority="33" operator="lessThan">
      <formula>-0.5</formula>
    </cfRule>
    <cfRule type="cellIs" dxfId="32" priority="34" operator="greaterThan">
      <formula>0.5</formula>
    </cfRule>
  </conditionalFormatting>
  <conditionalFormatting sqref="AV667:BM667">
    <cfRule type="cellIs" dxfId="31" priority="31" operator="lessThan">
      <formula>-0.5</formula>
    </cfRule>
    <cfRule type="cellIs" dxfId="30" priority="32" operator="greaterThan">
      <formula>0.5</formula>
    </cfRule>
  </conditionalFormatting>
  <conditionalFormatting sqref="AV677:BM677">
    <cfRule type="cellIs" dxfId="29" priority="29" operator="lessThan">
      <formula>-0.5</formula>
    </cfRule>
    <cfRule type="cellIs" dxfId="28" priority="30" operator="greaterThan">
      <formula>0.5</formula>
    </cfRule>
  </conditionalFormatting>
  <conditionalFormatting sqref="AV683:BM683">
    <cfRule type="cellIs" dxfId="27" priority="27" operator="lessThan">
      <formula>-0.5</formula>
    </cfRule>
    <cfRule type="cellIs" dxfId="26" priority="28" operator="greaterThan">
      <formula>0.5</formula>
    </cfRule>
  </conditionalFormatting>
  <conditionalFormatting sqref="AV694:BM694">
    <cfRule type="cellIs" dxfId="25" priority="25" operator="lessThan">
      <formula>-0.5</formula>
    </cfRule>
    <cfRule type="cellIs" dxfId="24" priority="26" operator="greaterThan">
      <formula>0.5</formula>
    </cfRule>
  </conditionalFormatting>
  <conditionalFormatting sqref="AV700:BM700">
    <cfRule type="cellIs" dxfId="23" priority="23" operator="lessThan">
      <formula>-0.5</formula>
    </cfRule>
    <cfRule type="cellIs" dxfId="22" priority="24" operator="greaterThan">
      <formula>0.5</formula>
    </cfRule>
  </conditionalFormatting>
  <conditionalFormatting sqref="AV710:BM710">
    <cfRule type="cellIs" dxfId="21" priority="21" operator="lessThan">
      <formula>-0.5</formula>
    </cfRule>
    <cfRule type="cellIs" dxfId="20" priority="22" operator="greaterThan">
      <formula>0.5</formula>
    </cfRule>
  </conditionalFormatting>
  <conditionalFormatting sqref="AV716:BM716">
    <cfRule type="cellIs" dxfId="19" priority="19" operator="lessThan">
      <formula>-0.5</formula>
    </cfRule>
    <cfRule type="cellIs" dxfId="18" priority="20" operator="greaterThan">
      <formula>0.5</formula>
    </cfRule>
  </conditionalFormatting>
  <conditionalFormatting sqref="AV726:BM726">
    <cfRule type="cellIs" dxfId="17" priority="17" operator="lessThan">
      <formula>-0.5</formula>
    </cfRule>
    <cfRule type="cellIs" dxfId="16" priority="18" operator="greaterThan">
      <formula>0.5</formula>
    </cfRule>
  </conditionalFormatting>
  <conditionalFormatting sqref="AV732:BM732">
    <cfRule type="cellIs" dxfId="15" priority="15" operator="lessThan">
      <formula>-0.5</formula>
    </cfRule>
    <cfRule type="cellIs" dxfId="14" priority="16" operator="greaterThan">
      <formula>0.5</formula>
    </cfRule>
  </conditionalFormatting>
  <conditionalFormatting sqref="AV744:BM744">
    <cfRule type="cellIs" dxfId="13" priority="13" operator="lessThan">
      <formula>-0.5</formula>
    </cfRule>
    <cfRule type="cellIs" dxfId="12" priority="14" operator="greaterThan">
      <formula>0.5</formula>
    </cfRule>
  </conditionalFormatting>
  <conditionalFormatting sqref="AV749:BM749">
    <cfRule type="cellIs" dxfId="11" priority="11" operator="lessThan">
      <formula>-0.5</formula>
    </cfRule>
    <cfRule type="cellIs" dxfId="10" priority="12" operator="greaterThan">
      <formula>0.5</formula>
    </cfRule>
  </conditionalFormatting>
  <conditionalFormatting sqref="AV759:BM759">
    <cfRule type="cellIs" dxfId="9" priority="9" operator="lessThan">
      <formula>-0.5</formula>
    </cfRule>
    <cfRule type="cellIs" dxfId="8" priority="10" operator="greaterThan">
      <formula>0.5</formula>
    </cfRule>
  </conditionalFormatting>
  <conditionalFormatting sqref="AV765:BM765">
    <cfRule type="cellIs" dxfId="7" priority="7" operator="lessThan">
      <formula>-0.5</formula>
    </cfRule>
    <cfRule type="cellIs" dxfId="6" priority="8" operator="greaterThan">
      <formula>0.5</formula>
    </cfRule>
  </conditionalFormatting>
  <conditionalFormatting sqref="AV775:BM775">
    <cfRule type="cellIs" dxfId="5" priority="5" operator="lessThan">
      <formula>-0.5</formula>
    </cfRule>
    <cfRule type="cellIs" dxfId="4" priority="6" operator="greaterThan">
      <formula>0.5</formula>
    </cfRule>
  </conditionalFormatting>
  <conditionalFormatting sqref="AV781:BM781">
    <cfRule type="cellIs" dxfId="3" priority="3" operator="lessThan">
      <formula>-0.5</formula>
    </cfRule>
    <cfRule type="cellIs" dxfId="2" priority="4" operator="greaterThan">
      <formula>0.5</formula>
    </cfRule>
  </conditionalFormatting>
  <conditionalFormatting sqref="AV743:BM743">
    <cfRule type="cellIs" dxfId="1" priority="1" operator="lessThan">
      <formula>-0.5</formula>
    </cfRule>
    <cfRule type="cellIs" dxfId="0" priority="2" operator="greaterThan">
      <formula>0.5</formula>
    </cfRule>
  </conditionalFormatting>
  <printOptions horizontalCentered="1"/>
  <pageMargins left="0.5" right="0.5" top="0.45" bottom="0.53" header="0.17" footer="0.17"/>
  <pageSetup orientation="landscape" r:id="rId1"/>
  <headerFooter alignWithMargins="0">
    <oddFooter>&amp;RPage A-&amp;P</oddFooter>
  </headerFooter>
  <rowBreaks count="1" manualBreakCount="1">
    <brk id="63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R97"/>
  <sheetViews>
    <sheetView zoomScale="90" zoomScaleNormal="90" workbookViewId="0">
      <selection activeCell="D26" sqref="D26"/>
    </sheetView>
  </sheetViews>
  <sheetFormatPr defaultColWidth="22.109375" defaultRowHeight="14.4" x14ac:dyDescent="0.3"/>
  <cols>
    <col min="1" max="1" width="17.5546875" bestFit="1" customWidth="1"/>
    <col min="2" max="2" width="21.88671875" bestFit="1" customWidth="1"/>
    <col min="3" max="3" width="9.44140625" bestFit="1" customWidth="1"/>
    <col min="4" max="4" width="14.5546875" bestFit="1" customWidth="1"/>
    <col min="5" max="6" width="14.109375" bestFit="1" customWidth="1"/>
    <col min="7" max="8" width="11.109375" bestFit="1" customWidth="1"/>
    <col min="9" max="9" width="13.21875" bestFit="1" customWidth="1"/>
    <col min="10" max="10" width="19.6640625" bestFit="1" customWidth="1"/>
    <col min="11" max="11" width="22.33203125" bestFit="1" customWidth="1"/>
    <col min="12" max="12" width="29.5546875" bestFit="1" customWidth="1"/>
    <col min="13" max="13" width="26.5546875" bestFit="1" customWidth="1"/>
    <col min="14" max="14" width="16.5546875" bestFit="1" customWidth="1"/>
    <col min="15" max="15" width="15.21875" bestFit="1" customWidth="1"/>
    <col min="16" max="16" width="18.21875" bestFit="1" customWidth="1"/>
    <col min="17" max="17" width="15" bestFit="1" customWidth="1"/>
  </cols>
  <sheetData>
    <row r="1" spans="1:18" x14ac:dyDescent="0.3">
      <c r="A1" s="241" t="s">
        <v>39</v>
      </c>
      <c r="B1" s="242"/>
      <c r="C1" s="242"/>
      <c r="D1" s="242"/>
      <c r="E1" s="242"/>
      <c r="F1" s="242"/>
      <c r="G1" s="7"/>
      <c r="H1" s="7"/>
      <c r="I1" s="7"/>
      <c r="J1" s="7"/>
      <c r="K1" s="7"/>
      <c r="L1" s="8"/>
      <c r="M1" s="8"/>
      <c r="N1" s="8"/>
      <c r="O1" s="8"/>
      <c r="P1" s="8"/>
      <c r="Q1" s="8"/>
      <c r="R1" s="8"/>
    </row>
    <row r="2" spans="1:18" x14ac:dyDescent="0.3">
      <c r="A2" s="243" t="s">
        <v>1</v>
      </c>
      <c r="B2" s="242"/>
      <c r="C2" s="242"/>
      <c r="D2" s="242"/>
      <c r="E2" s="7"/>
      <c r="F2" s="7"/>
      <c r="G2" s="7"/>
      <c r="H2" s="7"/>
      <c r="I2" s="7"/>
      <c r="J2" s="7"/>
      <c r="K2" s="7"/>
      <c r="L2" s="8"/>
      <c r="M2" s="8"/>
      <c r="N2" s="8"/>
      <c r="O2" s="8"/>
      <c r="P2" s="8"/>
      <c r="Q2" s="8"/>
      <c r="R2" s="8"/>
    </row>
    <row r="3" spans="1:18" x14ac:dyDescent="0.3">
      <c r="A3" s="8"/>
      <c r="B3" s="8"/>
      <c r="C3" s="7"/>
      <c r="D3" s="7"/>
      <c r="E3" s="7"/>
      <c r="F3" s="7"/>
      <c r="G3" s="7"/>
      <c r="H3" s="7"/>
      <c r="I3" s="7"/>
      <c r="J3" s="7"/>
      <c r="K3" s="7"/>
      <c r="L3" s="8"/>
      <c r="M3" s="8"/>
      <c r="N3" s="8"/>
      <c r="O3" s="8"/>
      <c r="P3" s="8"/>
      <c r="Q3" s="8"/>
      <c r="R3" s="8"/>
    </row>
    <row r="4" spans="1:18" x14ac:dyDescent="0.3">
      <c r="A4" s="84" t="s">
        <v>160</v>
      </c>
      <c r="B4" s="85"/>
    </row>
    <row r="6" spans="1:18" x14ac:dyDescent="0.3">
      <c r="A6" t="s">
        <v>2</v>
      </c>
      <c r="B6" t="s">
        <v>3</v>
      </c>
    </row>
    <row r="7" spans="1:18" x14ac:dyDescent="0.3">
      <c r="B7" t="s">
        <v>4</v>
      </c>
      <c r="C7" t="s">
        <v>5</v>
      </c>
      <c r="D7" t="s">
        <v>6</v>
      </c>
      <c r="E7" t="s">
        <v>7</v>
      </c>
      <c r="F7" t="s">
        <v>8</v>
      </c>
      <c r="G7" t="s">
        <v>9</v>
      </c>
      <c r="H7" t="s">
        <v>10</v>
      </c>
      <c r="I7" t="s">
        <v>11</v>
      </c>
      <c r="J7" t="s">
        <v>12</v>
      </c>
      <c r="K7" t="s">
        <v>37</v>
      </c>
      <c r="L7" t="s">
        <v>13</v>
      </c>
      <c r="M7" t="s">
        <v>14</v>
      </c>
      <c r="N7" t="s">
        <v>15</v>
      </c>
      <c r="O7" t="s">
        <v>16</v>
      </c>
      <c r="P7" t="s">
        <v>17</v>
      </c>
      <c r="Q7" t="s">
        <v>18</v>
      </c>
    </row>
    <row r="8" spans="1:18" x14ac:dyDescent="0.3">
      <c r="A8" t="s">
        <v>147</v>
      </c>
      <c r="B8" s="87">
        <v>29791</v>
      </c>
      <c r="C8">
        <v>51</v>
      </c>
      <c r="D8">
        <v>45</v>
      </c>
      <c r="E8">
        <v>95</v>
      </c>
      <c r="F8">
        <v>195</v>
      </c>
      <c r="G8">
        <v>283</v>
      </c>
      <c r="H8">
        <v>695</v>
      </c>
      <c r="I8">
        <v>3835</v>
      </c>
      <c r="J8">
        <v>8880</v>
      </c>
      <c r="K8">
        <v>10747</v>
      </c>
      <c r="L8">
        <v>639</v>
      </c>
      <c r="M8">
        <v>1104</v>
      </c>
      <c r="N8">
        <v>2940</v>
      </c>
      <c r="O8">
        <v>229</v>
      </c>
      <c r="P8">
        <v>32</v>
      </c>
      <c r="Q8">
        <v>20</v>
      </c>
    </row>
    <row r="9" spans="1:18" x14ac:dyDescent="0.3">
      <c r="A9" t="s">
        <v>148</v>
      </c>
      <c r="B9" s="87">
        <v>22434</v>
      </c>
      <c r="C9">
        <v>28</v>
      </c>
      <c r="D9">
        <v>62</v>
      </c>
      <c r="E9">
        <v>162</v>
      </c>
      <c r="F9">
        <v>221</v>
      </c>
      <c r="G9">
        <v>262</v>
      </c>
      <c r="H9">
        <v>313</v>
      </c>
      <c r="I9">
        <v>825</v>
      </c>
      <c r="J9">
        <v>5708</v>
      </c>
      <c r="K9">
        <v>4509</v>
      </c>
      <c r="L9">
        <v>892</v>
      </c>
      <c r="M9">
        <v>1359</v>
      </c>
      <c r="N9">
        <v>6027</v>
      </c>
      <c r="O9">
        <v>1674</v>
      </c>
      <c r="P9">
        <v>174</v>
      </c>
      <c r="Q9">
        <v>219</v>
      </c>
    </row>
    <row r="10" spans="1:18" x14ac:dyDescent="0.3">
      <c r="A10" t="s">
        <v>149</v>
      </c>
      <c r="B10" s="87">
        <v>21329</v>
      </c>
      <c r="C10">
        <v>29</v>
      </c>
      <c r="D10">
        <v>90</v>
      </c>
      <c r="E10">
        <v>239</v>
      </c>
      <c r="F10">
        <v>236</v>
      </c>
      <c r="G10">
        <v>326</v>
      </c>
      <c r="H10">
        <v>329</v>
      </c>
      <c r="I10">
        <v>600</v>
      </c>
      <c r="J10">
        <v>5516</v>
      </c>
      <c r="K10">
        <v>3510</v>
      </c>
      <c r="L10">
        <v>969</v>
      </c>
      <c r="M10">
        <v>1371</v>
      </c>
      <c r="N10">
        <v>5104</v>
      </c>
      <c r="O10">
        <v>2189</v>
      </c>
      <c r="P10">
        <v>375</v>
      </c>
      <c r="Q10">
        <v>444</v>
      </c>
    </row>
    <row r="11" spans="1:18" x14ac:dyDescent="0.3">
      <c r="A11" t="s">
        <v>150</v>
      </c>
      <c r="B11" s="87">
        <v>20387</v>
      </c>
      <c r="C11">
        <v>57</v>
      </c>
      <c r="D11">
        <v>121</v>
      </c>
      <c r="E11">
        <v>358</v>
      </c>
      <c r="F11">
        <v>266</v>
      </c>
      <c r="G11">
        <v>382</v>
      </c>
      <c r="H11">
        <v>292</v>
      </c>
      <c r="I11">
        <v>620</v>
      </c>
      <c r="J11">
        <v>5134</v>
      </c>
      <c r="K11">
        <v>3275</v>
      </c>
      <c r="L11">
        <v>874</v>
      </c>
      <c r="M11">
        <v>1243</v>
      </c>
      <c r="N11">
        <v>4738</v>
      </c>
      <c r="O11">
        <v>2314</v>
      </c>
      <c r="P11">
        <v>315</v>
      </c>
      <c r="Q11">
        <v>399</v>
      </c>
    </row>
    <row r="12" spans="1:18" x14ac:dyDescent="0.3">
      <c r="A12" t="s">
        <v>151</v>
      </c>
      <c r="B12" s="87">
        <v>19618</v>
      </c>
      <c r="C12">
        <v>49</v>
      </c>
      <c r="D12">
        <v>134</v>
      </c>
      <c r="E12">
        <v>396</v>
      </c>
      <c r="F12">
        <v>318</v>
      </c>
      <c r="G12">
        <v>344</v>
      </c>
      <c r="H12">
        <v>283</v>
      </c>
      <c r="I12">
        <v>594</v>
      </c>
      <c r="J12">
        <v>4954</v>
      </c>
      <c r="K12">
        <v>3084</v>
      </c>
      <c r="L12">
        <v>954</v>
      </c>
      <c r="M12">
        <v>1172</v>
      </c>
      <c r="N12">
        <v>4471</v>
      </c>
      <c r="O12">
        <v>2198</v>
      </c>
      <c r="P12">
        <v>290</v>
      </c>
      <c r="Q12">
        <v>377</v>
      </c>
    </row>
    <row r="13" spans="1:18" x14ac:dyDescent="0.3">
      <c r="A13" t="s">
        <v>152</v>
      </c>
      <c r="B13" s="87">
        <v>20679</v>
      </c>
      <c r="C13">
        <v>71</v>
      </c>
      <c r="D13">
        <v>129</v>
      </c>
      <c r="E13">
        <v>330</v>
      </c>
      <c r="F13">
        <v>313</v>
      </c>
      <c r="G13">
        <v>341</v>
      </c>
      <c r="H13">
        <v>350</v>
      </c>
      <c r="I13">
        <v>692</v>
      </c>
      <c r="J13">
        <v>5666</v>
      </c>
      <c r="K13">
        <v>3235</v>
      </c>
      <c r="L13">
        <v>940</v>
      </c>
      <c r="M13">
        <v>1229</v>
      </c>
      <c r="N13">
        <v>4552</v>
      </c>
      <c r="O13">
        <v>2007</v>
      </c>
      <c r="P13">
        <v>376</v>
      </c>
      <c r="Q13">
        <v>447</v>
      </c>
    </row>
    <row r="14" spans="1:18" x14ac:dyDescent="0.3">
      <c r="A14" t="s">
        <v>153</v>
      </c>
      <c r="B14" s="87">
        <v>21887</v>
      </c>
      <c r="C14">
        <v>85</v>
      </c>
      <c r="D14">
        <v>152</v>
      </c>
      <c r="E14">
        <v>353</v>
      </c>
      <c r="F14">
        <v>303</v>
      </c>
      <c r="G14">
        <v>302</v>
      </c>
      <c r="H14">
        <v>369</v>
      </c>
      <c r="I14">
        <v>726</v>
      </c>
      <c r="J14">
        <v>6544</v>
      </c>
      <c r="K14">
        <v>3510</v>
      </c>
      <c r="L14">
        <v>1046</v>
      </c>
      <c r="M14">
        <v>1508</v>
      </c>
      <c r="N14">
        <v>4417</v>
      </c>
      <c r="O14">
        <v>1899</v>
      </c>
      <c r="P14">
        <v>308</v>
      </c>
      <c r="Q14">
        <v>367</v>
      </c>
    </row>
    <row r="15" spans="1:18" x14ac:dyDescent="0.3">
      <c r="A15" t="s">
        <v>154</v>
      </c>
      <c r="B15" s="87">
        <v>21835</v>
      </c>
      <c r="C15">
        <v>67</v>
      </c>
      <c r="D15">
        <v>165</v>
      </c>
      <c r="E15">
        <v>333</v>
      </c>
      <c r="F15">
        <v>333</v>
      </c>
      <c r="G15">
        <v>291</v>
      </c>
      <c r="H15">
        <v>342</v>
      </c>
      <c r="I15">
        <v>687</v>
      </c>
      <c r="J15">
        <v>6896</v>
      </c>
      <c r="K15">
        <v>3682</v>
      </c>
      <c r="L15">
        <v>1000</v>
      </c>
      <c r="M15">
        <v>1342</v>
      </c>
      <c r="N15">
        <v>4141</v>
      </c>
      <c r="O15">
        <v>1899</v>
      </c>
      <c r="P15">
        <v>300</v>
      </c>
      <c r="Q15">
        <v>357</v>
      </c>
    </row>
    <row r="16" spans="1:18" x14ac:dyDescent="0.3">
      <c r="A16" t="s">
        <v>155</v>
      </c>
      <c r="B16" s="87">
        <v>19300</v>
      </c>
      <c r="C16">
        <v>48</v>
      </c>
      <c r="D16">
        <v>170</v>
      </c>
      <c r="E16">
        <v>266</v>
      </c>
      <c r="F16">
        <v>239</v>
      </c>
      <c r="G16">
        <v>258</v>
      </c>
      <c r="H16">
        <v>311</v>
      </c>
      <c r="I16">
        <v>537</v>
      </c>
      <c r="J16">
        <v>5778</v>
      </c>
      <c r="K16">
        <v>3491</v>
      </c>
      <c r="L16">
        <v>861</v>
      </c>
      <c r="M16">
        <v>1174</v>
      </c>
      <c r="N16">
        <v>3726</v>
      </c>
      <c r="O16">
        <v>1751</v>
      </c>
      <c r="P16">
        <v>327</v>
      </c>
      <c r="Q16">
        <v>364</v>
      </c>
    </row>
    <row r="17" spans="1:17" x14ac:dyDescent="0.3">
      <c r="A17" t="s">
        <v>156</v>
      </c>
      <c r="B17" s="87">
        <v>16517</v>
      </c>
      <c r="C17">
        <v>87</v>
      </c>
      <c r="D17">
        <v>141</v>
      </c>
      <c r="E17">
        <v>289</v>
      </c>
      <c r="F17">
        <v>330</v>
      </c>
      <c r="G17">
        <v>213</v>
      </c>
      <c r="H17">
        <v>261</v>
      </c>
      <c r="I17">
        <v>455</v>
      </c>
      <c r="J17">
        <v>4880</v>
      </c>
      <c r="K17">
        <v>2803</v>
      </c>
      <c r="L17">
        <v>764</v>
      </c>
      <c r="M17">
        <v>812</v>
      </c>
      <c r="N17">
        <v>3076</v>
      </c>
      <c r="O17">
        <v>1731</v>
      </c>
      <c r="P17">
        <v>281</v>
      </c>
      <c r="Q17">
        <v>393</v>
      </c>
    </row>
    <row r="18" spans="1:17" x14ac:dyDescent="0.3">
      <c r="A18" t="s">
        <v>157</v>
      </c>
      <c r="B18" s="87">
        <v>11425</v>
      </c>
      <c r="C18">
        <v>71</v>
      </c>
      <c r="D18">
        <v>133</v>
      </c>
      <c r="E18">
        <v>204</v>
      </c>
      <c r="F18">
        <v>292</v>
      </c>
      <c r="G18">
        <v>187</v>
      </c>
      <c r="H18">
        <v>280</v>
      </c>
      <c r="I18">
        <v>338</v>
      </c>
      <c r="J18">
        <v>3706</v>
      </c>
      <c r="K18">
        <v>1977</v>
      </c>
      <c r="L18">
        <v>435</v>
      </c>
      <c r="M18">
        <v>507</v>
      </c>
      <c r="N18">
        <v>1893</v>
      </c>
      <c r="O18">
        <v>1004</v>
      </c>
      <c r="P18">
        <v>178</v>
      </c>
      <c r="Q18">
        <v>219</v>
      </c>
    </row>
    <row r="19" spans="1:17" x14ac:dyDescent="0.3">
      <c r="A19" t="s">
        <v>158</v>
      </c>
      <c r="B19" s="87">
        <v>19605</v>
      </c>
      <c r="C19">
        <v>171</v>
      </c>
      <c r="D19">
        <v>353</v>
      </c>
      <c r="E19">
        <v>450</v>
      </c>
      <c r="F19">
        <v>849</v>
      </c>
      <c r="G19">
        <v>469</v>
      </c>
      <c r="H19">
        <v>576</v>
      </c>
      <c r="I19">
        <v>805</v>
      </c>
      <c r="J19">
        <v>7221</v>
      </c>
      <c r="K19">
        <v>2926</v>
      </c>
      <c r="L19">
        <v>519</v>
      </c>
      <c r="M19">
        <v>686</v>
      </c>
      <c r="N19">
        <v>2634</v>
      </c>
      <c r="O19">
        <v>1291</v>
      </c>
      <c r="P19">
        <v>255</v>
      </c>
      <c r="Q19">
        <v>399</v>
      </c>
    </row>
    <row r="20" spans="1:17" s="118" customFormat="1" x14ac:dyDescent="0.3">
      <c r="A20" s="118" t="s">
        <v>4</v>
      </c>
      <c r="B20" s="118">
        <f>SUM(B8:B19)</f>
        <v>244807</v>
      </c>
      <c r="C20" s="118">
        <f t="shared" ref="C20:Q20" si="0">SUM(C8:C19)</f>
        <v>814</v>
      </c>
      <c r="D20" s="118">
        <f t="shared" si="0"/>
        <v>1695</v>
      </c>
      <c r="E20" s="118">
        <f t="shared" si="0"/>
        <v>3475</v>
      </c>
      <c r="F20" s="118">
        <f t="shared" si="0"/>
        <v>3895</v>
      </c>
      <c r="G20" s="118">
        <f t="shared" si="0"/>
        <v>3658</v>
      </c>
      <c r="H20" s="118">
        <f t="shared" si="0"/>
        <v>4401</v>
      </c>
      <c r="I20" s="118">
        <f t="shared" si="0"/>
        <v>10714</v>
      </c>
      <c r="J20" s="118">
        <f t="shared" si="0"/>
        <v>70883</v>
      </c>
      <c r="K20" s="118">
        <f t="shared" si="0"/>
        <v>46749</v>
      </c>
      <c r="L20" s="118">
        <f t="shared" si="0"/>
        <v>9893</v>
      </c>
      <c r="M20" s="118">
        <f t="shared" si="0"/>
        <v>13507</v>
      </c>
      <c r="N20" s="118">
        <f t="shared" si="0"/>
        <v>47719</v>
      </c>
      <c r="O20" s="118">
        <f t="shared" si="0"/>
        <v>20186</v>
      </c>
      <c r="P20" s="118">
        <f t="shared" si="0"/>
        <v>3211</v>
      </c>
      <c r="Q20" s="118">
        <f t="shared" si="0"/>
        <v>4005</v>
      </c>
    </row>
    <row r="21" spans="1:17" s="119" customFormat="1" x14ac:dyDescent="0.3">
      <c r="B21" s="120"/>
    </row>
    <row r="24" spans="1:17" ht="21" x14ac:dyDescent="0.4">
      <c r="A24" s="89"/>
      <c r="B24" s="86"/>
      <c r="C24" s="86"/>
      <c r="D24" s="86"/>
      <c r="E24" s="86"/>
      <c r="F24" s="86"/>
      <c r="G24" s="86"/>
      <c r="H24" s="86"/>
      <c r="I24" s="86"/>
      <c r="J24" s="86"/>
      <c r="K24" s="86"/>
      <c r="L24" s="86"/>
      <c r="M24" s="86"/>
      <c r="N24" s="86"/>
      <c r="O24" s="86"/>
      <c r="P24" s="86"/>
      <c r="Q24" s="86"/>
    </row>
    <row r="25" spans="1:17" x14ac:dyDescent="0.3">
      <c r="B25" s="117"/>
      <c r="C25" s="116"/>
      <c r="D25" s="116"/>
      <c r="E25" s="116"/>
      <c r="F25" s="116"/>
      <c r="G25" s="116"/>
      <c r="H25" s="116"/>
      <c r="I25" s="116"/>
      <c r="J25" s="116"/>
      <c r="K25" s="116"/>
      <c r="L25" s="116"/>
      <c r="M25" s="116"/>
      <c r="N25" s="116"/>
      <c r="O25" s="116"/>
      <c r="P25" s="116"/>
      <c r="Q25" s="116"/>
    </row>
    <row r="26" spans="1:17" x14ac:dyDescent="0.3">
      <c r="B26" s="117"/>
      <c r="C26" s="116"/>
      <c r="D26" s="116"/>
      <c r="E26" s="116"/>
      <c r="F26" s="116"/>
      <c r="G26" s="116"/>
      <c r="H26" s="116"/>
      <c r="I26" s="116"/>
      <c r="J26" s="116"/>
      <c r="K26" s="116"/>
      <c r="L26" s="116"/>
      <c r="M26" s="116"/>
      <c r="N26" s="116"/>
      <c r="O26" s="116"/>
      <c r="P26" s="116"/>
      <c r="Q26" s="116"/>
    </row>
    <row r="27" spans="1:17" s="119" customFormat="1" x14ac:dyDescent="0.3">
      <c r="B27" s="124"/>
      <c r="C27" s="125"/>
      <c r="D27" s="125"/>
      <c r="E27" s="125"/>
      <c r="F27" s="125"/>
      <c r="G27" s="125"/>
      <c r="H27" s="125"/>
      <c r="I27" s="125"/>
      <c r="J27" s="125"/>
      <c r="K27" s="125"/>
      <c r="L27" s="125"/>
      <c r="M27" s="125"/>
      <c r="N27" s="125"/>
      <c r="O27" s="125"/>
      <c r="P27" s="125"/>
      <c r="Q27" s="125"/>
    </row>
    <row r="28" spans="1:17" s="119" customFormat="1" x14ac:dyDescent="0.3">
      <c r="B28" s="124"/>
      <c r="C28" s="125"/>
      <c r="D28" s="125"/>
      <c r="E28" s="125"/>
      <c r="F28" s="125"/>
      <c r="G28" s="125"/>
      <c r="H28" s="125"/>
      <c r="I28" s="125"/>
      <c r="J28" s="125"/>
      <c r="K28" s="125"/>
      <c r="L28" s="125"/>
      <c r="M28" s="125"/>
      <c r="N28" s="125"/>
      <c r="O28" s="125"/>
      <c r="P28" s="125"/>
      <c r="Q28" s="125"/>
    </row>
    <row r="29" spans="1:17" s="119" customFormat="1" x14ac:dyDescent="0.3">
      <c r="B29" s="124"/>
      <c r="C29" s="125"/>
      <c r="D29" s="125"/>
      <c r="E29" s="125"/>
      <c r="F29" s="125"/>
      <c r="G29" s="125"/>
      <c r="H29" s="125"/>
      <c r="I29" s="125"/>
      <c r="J29" s="125"/>
      <c r="K29" s="125"/>
      <c r="L29" s="125"/>
      <c r="M29" s="125"/>
      <c r="N29" s="125"/>
      <c r="O29" s="125"/>
      <c r="P29" s="125"/>
      <c r="Q29" s="125"/>
    </row>
    <row r="30" spans="1:17" s="119" customFormat="1" x14ac:dyDescent="0.3">
      <c r="B30" s="124"/>
      <c r="C30" s="125"/>
      <c r="D30" s="125"/>
      <c r="E30" s="125"/>
      <c r="F30" s="125"/>
      <c r="G30" s="125"/>
      <c r="H30" s="125"/>
      <c r="I30" s="125"/>
      <c r="J30" s="125"/>
      <c r="K30" s="125"/>
      <c r="L30" s="125"/>
      <c r="M30" s="125"/>
      <c r="N30" s="125"/>
      <c r="O30" s="125"/>
      <c r="P30" s="125"/>
      <c r="Q30" s="125"/>
    </row>
    <row r="31" spans="1:17" s="119" customFormat="1" x14ac:dyDescent="0.3">
      <c r="B31" s="124"/>
      <c r="C31" s="125"/>
      <c r="D31" s="125"/>
      <c r="E31" s="125"/>
      <c r="F31" s="125"/>
      <c r="G31" s="125"/>
      <c r="H31" s="125"/>
      <c r="I31" s="125"/>
      <c r="J31" s="125"/>
      <c r="K31" s="125"/>
      <c r="L31" s="125"/>
      <c r="M31" s="125"/>
      <c r="N31" s="125"/>
      <c r="O31" s="125"/>
      <c r="P31" s="125"/>
      <c r="Q31" s="125"/>
    </row>
    <row r="32" spans="1:17" s="119" customFormat="1" x14ac:dyDescent="0.3">
      <c r="B32" s="124"/>
      <c r="C32" s="125"/>
      <c r="D32" s="125"/>
      <c r="E32" s="125"/>
      <c r="F32" s="125"/>
      <c r="G32" s="125"/>
      <c r="H32" s="125"/>
      <c r="I32" s="125"/>
      <c r="J32" s="125"/>
      <c r="K32" s="125"/>
      <c r="L32" s="125"/>
      <c r="M32" s="125"/>
      <c r="N32" s="125"/>
      <c r="O32" s="125"/>
      <c r="P32" s="125"/>
      <c r="Q32" s="125"/>
    </row>
    <row r="33" spans="1:17" s="119" customFormat="1" x14ac:dyDescent="0.3">
      <c r="B33" s="124"/>
      <c r="C33" s="125"/>
      <c r="D33" s="125"/>
      <c r="E33" s="125"/>
      <c r="F33" s="125"/>
      <c r="G33" s="125"/>
      <c r="H33" s="125"/>
      <c r="I33" s="125"/>
      <c r="J33" s="125"/>
      <c r="K33" s="125"/>
      <c r="L33" s="125"/>
      <c r="M33" s="125"/>
      <c r="N33" s="125"/>
      <c r="O33" s="125"/>
      <c r="P33" s="125"/>
      <c r="Q33" s="125"/>
    </row>
    <row r="34" spans="1:17" s="119" customFormat="1" x14ac:dyDescent="0.3">
      <c r="B34" s="124"/>
      <c r="C34" s="125"/>
      <c r="D34" s="125"/>
      <c r="E34" s="125"/>
      <c r="F34" s="125"/>
      <c r="G34" s="125"/>
      <c r="H34" s="125"/>
      <c r="I34" s="125"/>
      <c r="J34" s="125"/>
      <c r="K34" s="125"/>
      <c r="L34" s="125"/>
      <c r="M34" s="125"/>
      <c r="N34" s="125"/>
      <c r="O34" s="125"/>
      <c r="P34" s="125"/>
      <c r="Q34" s="125"/>
    </row>
    <row r="35" spans="1:17" s="119" customFormat="1" x14ac:dyDescent="0.3">
      <c r="B35" s="124"/>
      <c r="C35" s="125"/>
      <c r="D35" s="125"/>
      <c r="E35" s="125"/>
      <c r="F35" s="125"/>
      <c r="G35" s="125"/>
      <c r="H35" s="125"/>
      <c r="I35" s="125"/>
      <c r="J35" s="125"/>
      <c r="K35" s="125"/>
      <c r="L35" s="125"/>
      <c r="M35" s="125"/>
      <c r="N35" s="125"/>
      <c r="O35" s="125"/>
      <c r="P35" s="125"/>
      <c r="Q35" s="125"/>
    </row>
    <row r="36" spans="1:17" s="119" customFormat="1" x14ac:dyDescent="0.3">
      <c r="B36" s="124"/>
      <c r="C36" s="125"/>
      <c r="D36" s="125"/>
      <c r="E36" s="125"/>
      <c r="F36" s="125"/>
      <c r="G36" s="125"/>
      <c r="H36" s="125"/>
      <c r="I36" s="125"/>
      <c r="J36" s="125"/>
      <c r="K36" s="125"/>
      <c r="L36" s="125"/>
      <c r="M36" s="125"/>
      <c r="N36" s="125"/>
      <c r="O36" s="125"/>
      <c r="P36" s="125"/>
      <c r="Q36" s="125"/>
    </row>
    <row r="37" spans="1:17" s="119" customFormat="1" x14ac:dyDescent="0.3">
      <c r="B37" s="124"/>
      <c r="C37" s="126"/>
      <c r="D37" s="126"/>
      <c r="E37" s="126"/>
      <c r="F37" s="126"/>
      <c r="G37" s="126"/>
      <c r="H37" s="126"/>
      <c r="I37" s="126"/>
      <c r="J37" s="126"/>
      <c r="K37" s="126"/>
      <c r="L37" s="126"/>
      <c r="M37" s="126"/>
      <c r="N37" s="126"/>
      <c r="O37" s="126"/>
      <c r="P37" s="126"/>
      <c r="Q37" s="126"/>
    </row>
    <row r="38" spans="1:17" s="119" customFormat="1" x14ac:dyDescent="0.3"/>
    <row r="39" spans="1:17" s="119" customFormat="1" x14ac:dyDescent="0.3"/>
    <row r="40" spans="1:17" s="119" customFormat="1" x14ac:dyDescent="0.3"/>
    <row r="41" spans="1:17" s="119" customFormat="1" ht="23.4" x14ac:dyDescent="0.45">
      <c r="A41" s="127"/>
    </row>
    <row r="42" spans="1:17" s="119" customFormat="1" x14ac:dyDescent="0.3">
      <c r="B42" s="124"/>
      <c r="C42" s="125"/>
      <c r="D42" s="126"/>
      <c r="E42" s="126"/>
      <c r="F42" s="126"/>
      <c r="G42" s="126"/>
      <c r="H42" s="126"/>
      <c r="I42" s="126"/>
      <c r="J42" s="126"/>
      <c r="K42" s="126"/>
      <c r="L42" s="126"/>
      <c r="M42" s="126"/>
      <c r="N42" s="126"/>
      <c r="O42" s="126"/>
      <c r="P42" s="126"/>
      <c r="Q42" s="126"/>
    </row>
    <row r="43" spans="1:17" s="119" customFormat="1" x14ac:dyDescent="0.3">
      <c r="B43" s="124"/>
      <c r="C43" s="125"/>
      <c r="D43" s="126"/>
      <c r="E43" s="126"/>
      <c r="F43" s="126"/>
      <c r="G43" s="126"/>
      <c r="H43" s="126"/>
      <c r="I43" s="126"/>
      <c r="J43" s="126"/>
      <c r="K43" s="126"/>
      <c r="L43" s="126"/>
      <c r="M43" s="126"/>
      <c r="N43" s="126"/>
      <c r="O43" s="126"/>
      <c r="P43" s="126"/>
      <c r="Q43" s="126"/>
    </row>
    <row r="44" spans="1:17" s="119" customFormat="1" x14ac:dyDescent="0.3">
      <c r="B44" s="124"/>
      <c r="C44" s="125"/>
      <c r="D44" s="126"/>
      <c r="E44" s="126"/>
      <c r="F44" s="126"/>
      <c r="G44" s="126"/>
      <c r="H44" s="126"/>
      <c r="I44" s="126"/>
      <c r="J44" s="126"/>
      <c r="K44" s="126"/>
      <c r="L44" s="126"/>
      <c r="M44" s="126"/>
      <c r="N44" s="126"/>
      <c r="O44" s="126"/>
      <c r="P44" s="126"/>
      <c r="Q44" s="126"/>
    </row>
    <row r="45" spans="1:17" s="119" customFormat="1" x14ac:dyDescent="0.3">
      <c r="B45" s="124"/>
      <c r="C45" s="125"/>
      <c r="D45" s="126"/>
      <c r="E45" s="126"/>
      <c r="F45" s="126"/>
      <c r="G45" s="126"/>
      <c r="H45" s="126"/>
      <c r="I45" s="126"/>
      <c r="J45" s="126"/>
      <c r="K45" s="126"/>
      <c r="L45" s="126"/>
      <c r="M45" s="126"/>
      <c r="N45" s="126"/>
      <c r="O45" s="126"/>
      <c r="P45" s="126"/>
      <c r="Q45" s="126"/>
    </row>
    <row r="46" spans="1:17" s="119" customFormat="1" x14ac:dyDescent="0.3">
      <c r="B46" s="124"/>
      <c r="C46" s="125"/>
      <c r="D46" s="126"/>
      <c r="E46" s="126"/>
      <c r="F46" s="126"/>
      <c r="G46" s="126"/>
      <c r="H46" s="126"/>
      <c r="I46" s="126"/>
      <c r="J46" s="126"/>
      <c r="K46" s="126"/>
      <c r="L46" s="126"/>
      <c r="M46" s="126"/>
      <c r="N46" s="126"/>
      <c r="O46" s="126"/>
      <c r="P46" s="126"/>
      <c r="Q46" s="126"/>
    </row>
    <row r="47" spans="1:17" s="119" customFormat="1" x14ac:dyDescent="0.3">
      <c r="B47" s="124"/>
      <c r="C47" s="125"/>
      <c r="D47" s="126"/>
      <c r="E47" s="126"/>
      <c r="F47" s="126"/>
      <c r="G47" s="126"/>
      <c r="H47" s="126"/>
      <c r="I47" s="126"/>
      <c r="J47" s="126"/>
      <c r="K47" s="126"/>
      <c r="L47" s="126"/>
      <c r="M47" s="126"/>
      <c r="N47" s="126"/>
      <c r="O47" s="126"/>
      <c r="P47" s="126"/>
      <c r="Q47" s="126"/>
    </row>
    <row r="48" spans="1:17" s="119" customFormat="1" x14ac:dyDescent="0.3">
      <c r="B48" s="124"/>
      <c r="C48" s="125"/>
      <c r="D48" s="126"/>
      <c r="E48" s="126"/>
      <c r="F48" s="126"/>
      <c r="G48" s="126"/>
      <c r="H48" s="126"/>
      <c r="I48" s="126"/>
      <c r="J48" s="126"/>
      <c r="K48" s="126"/>
      <c r="L48" s="126"/>
      <c r="M48" s="126"/>
      <c r="N48" s="126"/>
      <c r="O48" s="126"/>
      <c r="P48" s="126"/>
      <c r="Q48" s="126"/>
    </row>
    <row r="49" spans="1:17" s="119" customFormat="1" x14ac:dyDescent="0.3">
      <c r="B49" s="124"/>
      <c r="C49" s="125"/>
      <c r="D49" s="126"/>
      <c r="E49" s="126"/>
      <c r="F49" s="126"/>
      <c r="G49" s="126"/>
      <c r="H49" s="126"/>
      <c r="I49" s="126"/>
      <c r="J49" s="126"/>
      <c r="K49" s="126"/>
      <c r="L49" s="126"/>
      <c r="M49" s="126"/>
      <c r="N49" s="126"/>
      <c r="O49" s="126"/>
      <c r="P49" s="126"/>
      <c r="Q49" s="126"/>
    </row>
    <row r="50" spans="1:17" s="119" customFormat="1" x14ac:dyDescent="0.3">
      <c r="B50" s="124"/>
      <c r="C50" s="125"/>
      <c r="D50" s="126"/>
      <c r="E50" s="126"/>
      <c r="F50" s="126"/>
      <c r="G50" s="126"/>
      <c r="H50" s="126"/>
      <c r="I50" s="126"/>
      <c r="J50" s="126"/>
      <c r="K50" s="126"/>
      <c r="L50" s="126"/>
      <c r="M50" s="126"/>
      <c r="N50" s="126"/>
      <c r="O50" s="126"/>
      <c r="P50" s="126"/>
      <c r="Q50" s="126"/>
    </row>
    <row r="51" spans="1:17" s="119" customFormat="1" x14ac:dyDescent="0.3">
      <c r="B51" s="124"/>
      <c r="C51" s="125"/>
      <c r="D51" s="126"/>
      <c r="E51" s="126"/>
      <c r="F51" s="126"/>
      <c r="G51" s="126"/>
      <c r="H51" s="126"/>
      <c r="I51" s="126"/>
      <c r="J51" s="126"/>
      <c r="K51" s="126"/>
      <c r="L51" s="126"/>
      <c r="M51" s="126"/>
      <c r="N51" s="126"/>
      <c r="O51" s="126"/>
      <c r="P51" s="126"/>
      <c r="Q51" s="126"/>
    </row>
    <row r="52" spans="1:17" s="119" customFormat="1" x14ac:dyDescent="0.3">
      <c r="B52" s="124"/>
      <c r="C52" s="125"/>
      <c r="D52" s="126"/>
      <c r="E52" s="126"/>
      <c r="F52" s="126"/>
      <c r="G52" s="126"/>
      <c r="H52" s="126"/>
      <c r="I52" s="126"/>
      <c r="J52" s="126"/>
      <c r="K52" s="126"/>
      <c r="L52" s="126"/>
      <c r="M52" s="126"/>
      <c r="N52" s="126"/>
      <c r="O52" s="126"/>
      <c r="P52" s="126"/>
      <c r="Q52" s="126"/>
    </row>
    <row r="53" spans="1:17" s="119" customFormat="1" x14ac:dyDescent="0.3">
      <c r="B53" s="124"/>
      <c r="C53" s="125"/>
      <c r="D53" s="126"/>
      <c r="E53" s="126"/>
      <c r="F53" s="126"/>
      <c r="G53" s="126"/>
      <c r="H53" s="126"/>
      <c r="I53" s="126"/>
      <c r="J53" s="126"/>
      <c r="K53" s="126"/>
      <c r="L53" s="126"/>
      <c r="M53" s="126"/>
      <c r="N53" s="126"/>
      <c r="O53" s="126"/>
      <c r="P53" s="126"/>
      <c r="Q53" s="126"/>
    </row>
    <row r="54" spans="1:17" s="119" customFormat="1" x14ac:dyDescent="0.3">
      <c r="B54" s="124"/>
      <c r="C54" s="125"/>
      <c r="D54" s="126"/>
      <c r="E54" s="126"/>
      <c r="F54" s="126"/>
      <c r="G54" s="126"/>
      <c r="H54" s="126"/>
      <c r="I54" s="126"/>
      <c r="J54" s="126"/>
      <c r="K54" s="126"/>
      <c r="L54" s="126"/>
      <c r="M54" s="126"/>
      <c r="N54" s="126"/>
      <c r="O54" s="126"/>
      <c r="P54" s="126"/>
      <c r="Q54" s="126"/>
    </row>
    <row r="55" spans="1:17" s="119" customFormat="1" x14ac:dyDescent="0.3">
      <c r="B55" s="124"/>
      <c r="C55" s="124"/>
      <c r="D55" s="126"/>
      <c r="E55" s="126"/>
      <c r="F55" s="126"/>
      <c r="G55" s="126"/>
      <c r="H55" s="126"/>
      <c r="I55" s="126"/>
      <c r="J55" s="126"/>
      <c r="K55" s="126"/>
      <c r="L55" s="126"/>
      <c r="M55" s="126"/>
      <c r="N55" s="126"/>
      <c r="O55" s="126"/>
      <c r="P55" s="126"/>
      <c r="Q55" s="126"/>
    </row>
    <row r="56" spans="1:17" s="119" customFormat="1" x14ac:dyDescent="0.3">
      <c r="D56" s="126"/>
      <c r="E56" s="126"/>
      <c r="F56" s="126"/>
      <c r="G56" s="126"/>
      <c r="H56" s="126"/>
      <c r="I56" s="126"/>
      <c r="J56" s="126"/>
      <c r="K56" s="126"/>
      <c r="L56" s="126"/>
      <c r="M56" s="126"/>
      <c r="N56" s="126"/>
      <c r="O56" s="126"/>
      <c r="P56" s="126"/>
      <c r="Q56" s="126"/>
    </row>
    <row r="57" spans="1:17" s="119" customFormat="1" x14ac:dyDescent="0.3"/>
    <row r="58" spans="1:17" s="119" customFormat="1" ht="21" x14ac:dyDescent="0.4">
      <c r="A58" s="122"/>
    </row>
    <row r="59" spans="1:17" s="119" customFormat="1" x14ac:dyDescent="0.3">
      <c r="B59" s="128"/>
      <c r="C59" s="126"/>
      <c r="D59" s="126"/>
      <c r="E59" s="126"/>
      <c r="F59" s="126"/>
      <c r="G59" s="126"/>
      <c r="H59" s="126"/>
      <c r="I59" s="126"/>
      <c r="J59" s="126"/>
      <c r="K59" s="126"/>
      <c r="L59" s="126"/>
      <c r="M59" s="126"/>
      <c r="N59" s="126"/>
      <c r="O59" s="126"/>
      <c r="P59" s="126"/>
      <c r="Q59" s="126"/>
    </row>
    <row r="60" spans="1:17" s="119" customFormat="1" x14ac:dyDescent="0.3">
      <c r="B60" s="128"/>
      <c r="C60" s="126"/>
      <c r="D60" s="126"/>
      <c r="E60" s="126"/>
      <c r="F60" s="126"/>
      <c r="G60" s="126"/>
      <c r="H60" s="126"/>
      <c r="I60" s="126"/>
      <c r="J60" s="126"/>
      <c r="K60" s="126"/>
      <c r="L60" s="126"/>
      <c r="M60" s="126"/>
      <c r="N60" s="126"/>
      <c r="O60" s="126"/>
      <c r="P60" s="126"/>
      <c r="Q60" s="126"/>
    </row>
    <row r="61" spans="1:17" s="119" customFormat="1" x14ac:dyDescent="0.3">
      <c r="B61" s="128"/>
      <c r="C61" s="126"/>
      <c r="D61" s="126"/>
      <c r="E61" s="126"/>
      <c r="F61" s="126"/>
      <c r="G61" s="126"/>
      <c r="H61" s="126"/>
      <c r="I61" s="126"/>
      <c r="J61" s="126"/>
      <c r="K61" s="126"/>
      <c r="L61" s="126"/>
      <c r="M61" s="126"/>
      <c r="N61" s="126"/>
      <c r="O61" s="126"/>
      <c r="P61" s="126"/>
      <c r="Q61" s="126"/>
    </row>
    <row r="62" spans="1:17" s="119" customFormat="1" x14ac:dyDescent="0.3">
      <c r="B62" s="128"/>
      <c r="C62" s="126"/>
      <c r="D62" s="126"/>
      <c r="E62" s="126"/>
      <c r="F62" s="126"/>
      <c r="G62" s="126"/>
      <c r="H62" s="126"/>
      <c r="I62" s="126"/>
      <c r="J62" s="126"/>
      <c r="K62" s="126"/>
      <c r="L62" s="126"/>
      <c r="M62" s="126"/>
      <c r="N62" s="126"/>
      <c r="O62" s="126"/>
      <c r="P62" s="126"/>
      <c r="Q62" s="126"/>
    </row>
    <row r="63" spans="1:17" s="119" customFormat="1" x14ac:dyDescent="0.3">
      <c r="B63" s="128"/>
      <c r="C63" s="126"/>
      <c r="D63" s="126"/>
      <c r="E63" s="126"/>
      <c r="F63" s="126"/>
      <c r="G63" s="126"/>
      <c r="H63" s="126"/>
      <c r="I63" s="126"/>
      <c r="J63" s="126"/>
      <c r="K63" s="126"/>
      <c r="L63" s="126"/>
      <c r="M63" s="126"/>
      <c r="N63" s="126"/>
      <c r="O63" s="126"/>
      <c r="P63" s="126"/>
      <c r="Q63" s="126"/>
    </row>
    <row r="64" spans="1:17" s="119" customFormat="1" x14ac:dyDescent="0.3">
      <c r="B64" s="128"/>
      <c r="C64" s="126"/>
      <c r="D64" s="126"/>
      <c r="E64" s="126"/>
      <c r="F64" s="126"/>
      <c r="G64" s="126"/>
      <c r="H64" s="126"/>
      <c r="I64" s="126"/>
      <c r="J64" s="126"/>
      <c r="K64" s="126"/>
      <c r="L64" s="126"/>
      <c r="M64" s="126"/>
      <c r="N64" s="126"/>
      <c r="O64" s="126"/>
      <c r="P64" s="126"/>
      <c r="Q64" s="126"/>
    </row>
    <row r="65" spans="1:17" s="119" customFormat="1" x14ac:dyDescent="0.3">
      <c r="B65" s="128"/>
      <c r="C65" s="126"/>
      <c r="D65" s="126"/>
      <c r="E65" s="126"/>
      <c r="F65" s="126"/>
      <c r="G65" s="126"/>
      <c r="H65" s="126"/>
      <c r="I65" s="126"/>
      <c r="J65" s="126"/>
      <c r="K65" s="126"/>
      <c r="L65" s="126"/>
      <c r="M65" s="126"/>
      <c r="N65" s="126"/>
      <c r="O65" s="126"/>
      <c r="P65" s="126"/>
      <c r="Q65" s="126"/>
    </row>
    <row r="66" spans="1:17" s="119" customFormat="1" x14ac:dyDescent="0.3">
      <c r="B66" s="128"/>
      <c r="C66" s="126"/>
      <c r="D66" s="126"/>
      <c r="E66" s="126"/>
      <c r="F66" s="126"/>
      <c r="G66" s="126"/>
      <c r="H66" s="126"/>
      <c r="I66" s="126"/>
      <c r="J66" s="126"/>
      <c r="K66" s="126"/>
      <c r="L66" s="126"/>
      <c r="M66" s="126"/>
      <c r="N66" s="126"/>
      <c r="O66" s="126"/>
      <c r="P66" s="126"/>
      <c r="Q66" s="126"/>
    </row>
    <row r="67" spans="1:17" s="119" customFormat="1" x14ac:dyDescent="0.3">
      <c r="B67" s="128"/>
      <c r="C67" s="126"/>
      <c r="D67" s="126"/>
      <c r="E67" s="126"/>
      <c r="F67" s="126"/>
      <c r="G67" s="126"/>
      <c r="H67" s="126"/>
      <c r="I67" s="126"/>
      <c r="J67" s="126"/>
      <c r="K67" s="126"/>
      <c r="L67" s="126"/>
      <c r="M67" s="126"/>
      <c r="N67" s="126"/>
      <c r="O67" s="126"/>
      <c r="P67" s="126"/>
      <c r="Q67" s="126"/>
    </row>
    <row r="68" spans="1:17" s="119" customFormat="1" x14ac:dyDescent="0.3">
      <c r="B68" s="128"/>
      <c r="C68" s="126"/>
      <c r="D68" s="126"/>
      <c r="E68" s="126"/>
      <c r="F68" s="126"/>
      <c r="G68" s="126"/>
      <c r="H68" s="126"/>
      <c r="I68" s="126"/>
      <c r="J68" s="126"/>
      <c r="K68" s="126"/>
      <c r="L68" s="126"/>
      <c r="M68" s="126"/>
      <c r="N68" s="126"/>
      <c r="O68" s="126"/>
      <c r="P68" s="126"/>
      <c r="Q68" s="126"/>
    </row>
    <row r="69" spans="1:17" s="119" customFormat="1" x14ac:dyDescent="0.3">
      <c r="B69" s="128"/>
      <c r="C69" s="126"/>
      <c r="D69" s="126"/>
      <c r="E69" s="126"/>
      <c r="F69" s="126"/>
      <c r="G69" s="126"/>
      <c r="H69" s="126"/>
      <c r="I69" s="126"/>
      <c r="J69" s="126"/>
      <c r="K69" s="126"/>
      <c r="L69" s="126"/>
      <c r="M69" s="126"/>
      <c r="N69" s="126"/>
      <c r="O69" s="126"/>
      <c r="P69" s="126"/>
      <c r="Q69" s="126"/>
    </row>
    <row r="70" spans="1:17" s="119" customFormat="1" x14ac:dyDescent="0.3">
      <c r="B70" s="128"/>
      <c r="C70" s="126"/>
      <c r="D70" s="126"/>
      <c r="E70" s="126"/>
      <c r="F70" s="126"/>
      <c r="G70" s="126"/>
      <c r="H70" s="126"/>
      <c r="I70" s="126"/>
      <c r="J70" s="126"/>
      <c r="K70" s="126"/>
      <c r="L70" s="126"/>
      <c r="M70" s="126"/>
      <c r="N70" s="126"/>
      <c r="O70" s="126"/>
      <c r="P70" s="126"/>
      <c r="Q70" s="126"/>
    </row>
    <row r="71" spans="1:17" s="126" customFormat="1" ht="13.8" customHeight="1" x14ac:dyDescent="0.3">
      <c r="B71" s="124"/>
    </row>
    <row r="72" spans="1:17" s="119" customFormat="1" x14ac:dyDescent="0.3"/>
    <row r="73" spans="1:17" s="119" customFormat="1" x14ac:dyDescent="0.3"/>
    <row r="74" spans="1:17" s="119" customFormat="1" x14ac:dyDescent="0.3"/>
    <row r="75" spans="1:17" s="119" customFormat="1" ht="21" x14ac:dyDescent="0.4">
      <c r="A75" s="122"/>
    </row>
    <row r="76" spans="1:17" s="119" customFormat="1" x14ac:dyDescent="0.3">
      <c r="B76" s="128"/>
      <c r="C76" s="126"/>
      <c r="D76" s="126"/>
      <c r="E76" s="126"/>
      <c r="F76" s="126"/>
      <c r="G76" s="126"/>
      <c r="H76" s="126"/>
      <c r="I76" s="126"/>
      <c r="J76" s="126"/>
      <c r="K76" s="126"/>
      <c r="L76" s="126"/>
      <c r="M76" s="126"/>
      <c r="N76" s="126"/>
      <c r="O76" s="126"/>
      <c r="P76" s="126"/>
      <c r="Q76" s="126"/>
    </row>
    <row r="77" spans="1:17" s="119" customFormat="1" x14ac:dyDescent="0.3">
      <c r="B77" s="128"/>
      <c r="C77" s="126"/>
      <c r="D77" s="126"/>
      <c r="E77" s="126"/>
      <c r="F77" s="126"/>
      <c r="G77" s="126"/>
      <c r="H77" s="126"/>
      <c r="I77" s="126"/>
      <c r="J77" s="126"/>
      <c r="K77" s="126"/>
      <c r="L77" s="126"/>
      <c r="M77" s="126"/>
      <c r="N77" s="126"/>
      <c r="O77" s="126"/>
      <c r="P77" s="126"/>
      <c r="Q77" s="126"/>
    </row>
    <row r="78" spans="1:17" s="119" customFormat="1" x14ac:dyDescent="0.3">
      <c r="B78" s="128"/>
      <c r="C78" s="126"/>
      <c r="D78" s="126"/>
      <c r="E78" s="126"/>
      <c r="F78" s="126"/>
      <c r="G78" s="126"/>
      <c r="H78" s="126"/>
      <c r="I78" s="126"/>
      <c r="J78" s="126"/>
      <c r="K78" s="126"/>
      <c r="L78" s="126"/>
      <c r="M78" s="126"/>
      <c r="N78" s="126"/>
      <c r="O78" s="126"/>
      <c r="P78" s="126"/>
      <c r="Q78" s="126"/>
    </row>
    <row r="79" spans="1:17" s="119" customFormat="1" x14ac:dyDescent="0.3">
      <c r="B79" s="128"/>
      <c r="C79" s="126"/>
      <c r="D79" s="126"/>
      <c r="E79" s="126"/>
      <c r="F79" s="126"/>
      <c r="G79" s="126"/>
      <c r="H79" s="126"/>
      <c r="I79" s="126"/>
      <c r="J79" s="126"/>
      <c r="K79" s="126"/>
      <c r="L79" s="126"/>
      <c r="M79" s="126"/>
      <c r="N79" s="126"/>
      <c r="O79" s="126"/>
      <c r="P79" s="126"/>
      <c r="Q79" s="126"/>
    </row>
    <row r="80" spans="1:17" s="119" customFormat="1" x14ac:dyDescent="0.3">
      <c r="B80" s="128"/>
      <c r="C80" s="126"/>
      <c r="D80" s="126"/>
      <c r="E80" s="126"/>
      <c r="F80" s="126"/>
      <c r="G80" s="126"/>
      <c r="H80" s="126"/>
      <c r="I80" s="126"/>
      <c r="J80" s="126"/>
      <c r="K80" s="126"/>
      <c r="L80" s="126"/>
      <c r="M80" s="126"/>
      <c r="N80" s="126"/>
      <c r="O80" s="126"/>
      <c r="P80" s="126"/>
      <c r="Q80" s="126"/>
    </row>
    <row r="81" spans="1:17" s="119" customFormat="1" x14ac:dyDescent="0.3">
      <c r="B81" s="128"/>
      <c r="C81" s="126"/>
      <c r="D81" s="126"/>
      <c r="E81" s="126"/>
      <c r="F81" s="126"/>
      <c r="G81" s="126"/>
      <c r="H81" s="126"/>
      <c r="I81" s="126"/>
      <c r="J81" s="126"/>
      <c r="K81" s="126"/>
      <c r="L81" s="126"/>
      <c r="M81" s="126"/>
      <c r="N81" s="126"/>
      <c r="O81" s="126"/>
      <c r="P81" s="126"/>
      <c r="Q81" s="126"/>
    </row>
    <row r="82" spans="1:17" s="119" customFormat="1" x14ac:dyDescent="0.3">
      <c r="B82" s="128"/>
      <c r="C82" s="126"/>
      <c r="D82" s="126"/>
      <c r="E82" s="126"/>
      <c r="F82" s="126"/>
      <c r="G82" s="126"/>
      <c r="H82" s="126"/>
      <c r="I82" s="126"/>
      <c r="J82" s="126"/>
      <c r="K82" s="126"/>
      <c r="L82" s="126"/>
      <c r="M82" s="126"/>
      <c r="N82" s="126"/>
      <c r="O82" s="126"/>
      <c r="P82" s="126"/>
      <c r="Q82" s="126"/>
    </row>
    <row r="83" spans="1:17" s="119" customFormat="1" x14ac:dyDescent="0.3">
      <c r="B83" s="128"/>
      <c r="C83" s="126"/>
      <c r="D83" s="126"/>
      <c r="E83" s="126"/>
      <c r="F83" s="126"/>
      <c r="G83" s="126"/>
      <c r="H83" s="126"/>
      <c r="I83" s="126"/>
      <c r="J83" s="126"/>
      <c r="K83" s="126"/>
      <c r="L83" s="126"/>
      <c r="M83" s="126"/>
      <c r="N83" s="126"/>
      <c r="O83" s="126"/>
      <c r="P83" s="126"/>
      <c r="Q83" s="126"/>
    </row>
    <row r="84" spans="1:17" s="119" customFormat="1" x14ac:dyDescent="0.3">
      <c r="B84" s="128"/>
      <c r="C84" s="126"/>
      <c r="D84" s="126"/>
      <c r="E84" s="126"/>
      <c r="F84" s="126"/>
      <c r="G84" s="126"/>
      <c r="H84" s="126"/>
      <c r="I84" s="126"/>
      <c r="J84" s="126"/>
      <c r="K84" s="126"/>
      <c r="L84" s="126"/>
      <c r="M84" s="126"/>
      <c r="N84" s="126"/>
      <c r="O84" s="126"/>
      <c r="P84" s="126"/>
      <c r="Q84" s="126"/>
    </row>
    <row r="85" spans="1:17" s="119" customFormat="1" x14ac:dyDescent="0.3">
      <c r="B85" s="128"/>
      <c r="C85" s="126"/>
      <c r="D85" s="126"/>
      <c r="E85" s="126"/>
      <c r="F85" s="126"/>
      <c r="G85" s="126"/>
      <c r="H85" s="126"/>
      <c r="I85" s="126"/>
      <c r="J85" s="126"/>
      <c r="K85" s="126"/>
      <c r="L85" s="126"/>
      <c r="M85" s="126"/>
      <c r="N85" s="126"/>
      <c r="O85" s="126"/>
      <c r="P85" s="126"/>
      <c r="Q85" s="126"/>
    </row>
    <row r="86" spans="1:17" s="119" customFormat="1" x14ac:dyDescent="0.3">
      <c r="B86" s="128"/>
      <c r="C86" s="126"/>
      <c r="D86" s="126"/>
      <c r="E86" s="126"/>
      <c r="F86" s="126"/>
      <c r="G86" s="126"/>
      <c r="H86" s="126"/>
      <c r="I86" s="126"/>
      <c r="J86" s="126"/>
      <c r="K86" s="126"/>
      <c r="L86" s="126"/>
      <c r="M86" s="126"/>
      <c r="N86" s="126"/>
      <c r="O86" s="126"/>
      <c r="P86" s="126"/>
      <c r="Q86" s="126"/>
    </row>
    <row r="87" spans="1:17" s="119" customFormat="1" x14ac:dyDescent="0.3">
      <c r="B87" s="128"/>
      <c r="C87" s="126"/>
      <c r="D87" s="126"/>
      <c r="E87" s="126"/>
      <c r="F87" s="126"/>
      <c r="G87" s="126"/>
      <c r="H87" s="126"/>
      <c r="I87" s="126"/>
      <c r="J87" s="126"/>
      <c r="K87" s="126"/>
      <c r="L87" s="126"/>
      <c r="M87" s="126"/>
      <c r="N87" s="126"/>
      <c r="O87" s="126"/>
      <c r="P87" s="126"/>
      <c r="Q87" s="126"/>
    </row>
    <row r="88" spans="1:17" s="119" customFormat="1" x14ac:dyDescent="0.3">
      <c r="A88" s="126"/>
      <c r="B88" s="128"/>
      <c r="C88" s="126"/>
      <c r="D88" s="126"/>
      <c r="E88" s="126"/>
      <c r="F88" s="126"/>
      <c r="G88" s="126"/>
      <c r="H88" s="126"/>
      <c r="I88" s="126"/>
      <c r="J88" s="126"/>
      <c r="K88" s="126"/>
      <c r="L88" s="126"/>
      <c r="M88" s="126"/>
      <c r="N88" s="126"/>
      <c r="O88" s="126"/>
      <c r="P88" s="126"/>
      <c r="Q88" s="126"/>
    </row>
    <row r="89" spans="1:17" s="119" customFormat="1" x14ac:dyDescent="0.3"/>
    <row r="90" spans="1:17" s="119" customFormat="1" x14ac:dyDescent="0.3"/>
    <row r="91" spans="1:17" s="119" customFormat="1" x14ac:dyDescent="0.3"/>
    <row r="92" spans="1:17" s="119" customFormat="1" x14ac:dyDescent="0.3"/>
    <row r="93" spans="1:17" s="119" customFormat="1" x14ac:dyDescent="0.3"/>
    <row r="94" spans="1:17" s="119" customFormat="1" x14ac:dyDescent="0.3"/>
    <row r="95" spans="1:17" s="119" customFormat="1" x14ac:dyDescent="0.3"/>
    <row r="96" spans="1:17" s="119" customFormat="1" x14ac:dyDescent="0.3"/>
    <row r="97" s="119" customFormat="1" x14ac:dyDescent="0.3"/>
  </sheetData>
  <mergeCells count="2">
    <mergeCell ref="A1:F1"/>
    <mergeCell ref="A2:D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T101"/>
  <sheetViews>
    <sheetView topLeftCell="B1" zoomScaleNormal="100" workbookViewId="0">
      <pane ySplit="6" topLeftCell="A7" activePane="bottomLeft" state="frozen"/>
      <selection pane="bottomLeft"/>
    </sheetView>
  </sheetViews>
  <sheetFormatPr defaultColWidth="9.109375" defaultRowHeight="13.2" x14ac:dyDescent="0.25"/>
  <cols>
    <col min="1" max="1" width="17.88671875" style="8" customWidth="1"/>
    <col min="2" max="2" width="8" style="7" customWidth="1"/>
    <col min="3" max="3" width="7" style="7" customWidth="1"/>
    <col min="4" max="6" width="7.6640625" style="7" customWidth="1"/>
    <col min="7" max="8" width="7" style="7" customWidth="1"/>
    <col min="9" max="9" width="7.44140625" style="7" customWidth="1"/>
    <col min="10" max="10" width="8.5546875" style="7" customWidth="1"/>
    <col min="11" max="11" width="9.109375" style="8"/>
    <col min="12" max="12" width="12" style="8" customWidth="1"/>
    <col min="13" max="13" width="10.88671875" style="8" customWidth="1"/>
    <col min="14" max="14" width="10.33203125" style="8" customWidth="1"/>
    <col min="15" max="15" width="8.33203125" style="8" customWidth="1"/>
    <col min="16" max="16" width="11.6640625" style="8" customWidth="1"/>
    <col min="17" max="17" width="9" style="8" customWidth="1"/>
    <col min="18" max="18" width="9.109375" style="8"/>
    <col min="19" max="19" width="33.44140625" style="8" bestFit="1" customWidth="1"/>
    <col min="20" max="20" width="12.44140625" style="8" bestFit="1" customWidth="1"/>
    <col min="21" max="16384" width="9.109375" style="8"/>
  </cols>
  <sheetData>
    <row r="1" spans="1:20" ht="1.5" customHeight="1" x14ac:dyDescent="0.25">
      <c r="A1" s="4" t="s">
        <v>0</v>
      </c>
    </row>
    <row r="2" spans="1:20" x14ac:dyDescent="0.25">
      <c r="A2" s="1" t="s">
        <v>39</v>
      </c>
    </row>
    <row r="3" spans="1:20" x14ac:dyDescent="0.25">
      <c r="A3" s="8" t="s">
        <v>1</v>
      </c>
    </row>
    <row r="5" spans="1:20" x14ac:dyDescent="0.25">
      <c r="A5" s="244" t="s">
        <v>2</v>
      </c>
      <c r="B5" s="246" t="s">
        <v>3</v>
      </c>
      <c r="C5" s="247"/>
      <c r="D5" s="247"/>
      <c r="E5" s="247"/>
      <c r="F5" s="247"/>
      <c r="G5" s="247"/>
      <c r="H5" s="247"/>
      <c r="I5" s="247"/>
      <c r="J5" s="247"/>
      <c r="K5" s="247"/>
      <c r="L5" s="247"/>
      <c r="M5" s="247"/>
      <c r="N5" s="247"/>
      <c r="O5" s="247"/>
      <c r="P5" s="247"/>
      <c r="Q5" s="248"/>
    </row>
    <row r="6" spans="1:20" ht="52.8" x14ac:dyDescent="0.25">
      <c r="A6" s="245"/>
      <c r="B6" s="9" t="s">
        <v>4</v>
      </c>
      <c r="C6" s="9" t="s">
        <v>5</v>
      </c>
      <c r="D6" s="10" t="s">
        <v>6</v>
      </c>
      <c r="E6" s="10" t="s">
        <v>7</v>
      </c>
      <c r="F6" s="10" t="s">
        <v>8</v>
      </c>
      <c r="G6" s="10" t="s">
        <v>9</v>
      </c>
      <c r="H6" s="11" t="s">
        <v>10</v>
      </c>
      <c r="I6" s="10" t="s">
        <v>11</v>
      </c>
      <c r="J6" s="10" t="s">
        <v>12</v>
      </c>
      <c r="K6" s="10" t="s">
        <v>37</v>
      </c>
      <c r="L6" s="10" t="s">
        <v>13</v>
      </c>
      <c r="M6" s="10" t="s">
        <v>14</v>
      </c>
      <c r="N6" s="10" t="s">
        <v>15</v>
      </c>
      <c r="O6" s="10" t="s">
        <v>16</v>
      </c>
      <c r="P6" s="10" t="s">
        <v>17</v>
      </c>
      <c r="Q6" s="10" t="s">
        <v>18</v>
      </c>
    </row>
    <row r="7" spans="1:20" x14ac:dyDescent="0.25">
      <c r="A7" s="14" t="s">
        <v>32</v>
      </c>
      <c r="C7" s="16"/>
      <c r="D7" s="16"/>
      <c r="E7" s="16"/>
      <c r="F7" s="16"/>
      <c r="G7" s="16"/>
      <c r="H7" s="16"/>
      <c r="I7" s="16"/>
      <c r="J7" s="15"/>
      <c r="K7" s="15"/>
      <c r="L7" s="16"/>
      <c r="M7" s="16"/>
      <c r="N7" s="15"/>
      <c r="O7" s="15"/>
      <c r="P7" s="16"/>
      <c r="Q7" s="16"/>
      <c r="R7" s="12"/>
    </row>
    <row r="8" spans="1:20" ht="13.8" x14ac:dyDescent="0.25">
      <c r="A8" s="3" t="s">
        <v>20</v>
      </c>
      <c r="B8" s="15">
        <v>15095</v>
      </c>
      <c r="C8" s="16">
        <v>27</v>
      </c>
      <c r="D8" s="16">
        <v>22</v>
      </c>
      <c r="E8" s="16">
        <v>59</v>
      </c>
      <c r="F8" s="16">
        <v>103</v>
      </c>
      <c r="G8" s="16">
        <v>146</v>
      </c>
      <c r="H8" s="16">
        <v>386</v>
      </c>
      <c r="I8" s="15">
        <v>2153</v>
      </c>
      <c r="J8" s="15">
        <v>5008</v>
      </c>
      <c r="K8" s="15">
        <v>5128</v>
      </c>
      <c r="L8" s="16">
        <v>281</v>
      </c>
      <c r="M8" s="16">
        <v>468</v>
      </c>
      <c r="N8" s="15">
        <v>1203</v>
      </c>
      <c r="O8" s="16">
        <v>88</v>
      </c>
      <c r="P8" s="16">
        <v>17</v>
      </c>
      <c r="Q8" s="16">
        <v>4</v>
      </c>
      <c r="R8" s="12"/>
      <c r="S8" s="164" t="s">
        <v>184</v>
      </c>
    </row>
    <row r="9" spans="1:20" ht="14.4" x14ac:dyDescent="0.3">
      <c r="A9" s="3" t="s">
        <v>21</v>
      </c>
      <c r="B9" s="15">
        <v>11287</v>
      </c>
      <c r="C9" s="16">
        <v>20</v>
      </c>
      <c r="D9" s="16">
        <v>28</v>
      </c>
      <c r="E9" s="16">
        <v>98</v>
      </c>
      <c r="F9" s="16">
        <v>124</v>
      </c>
      <c r="G9" s="16">
        <v>142</v>
      </c>
      <c r="H9" s="16">
        <v>180</v>
      </c>
      <c r="I9" s="16">
        <v>440</v>
      </c>
      <c r="J9" s="15">
        <v>3253</v>
      </c>
      <c r="K9" s="15">
        <v>2286</v>
      </c>
      <c r="L9" s="16">
        <v>406</v>
      </c>
      <c r="M9" s="16">
        <v>618</v>
      </c>
      <c r="N9" s="15">
        <v>2876</v>
      </c>
      <c r="O9" s="16">
        <v>656</v>
      </c>
      <c r="P9" s="16">
        <v>62</v>
      </c>
      <c r="Q9" s="16">
        <v>98</v>
      </c>
      <c r="R9" s="12"/>
      <c r="S9" s="138" t="s">
        <v>198</v>
      </c>
      <c r="T9" s="162">
        <f>SUM(L20:Q20)</f>
        <v>45801</v>
      </c>
    </row>
    <row r="10" spans="1:20" ht="14.4" x14ac:dyDescent="0.3">
      <c r="A10" s="3" t="s">
        <v>22</v>
      </c>
      <c r="B10" s="15">
        <v>10558</v>
      </c>
      <c r="C10" s="16">
        <v>6</v>
      </c>
      <c r="D10" s="16">
        <v>62</v>
      </c>
      <c r="E10" s="16">
        <v>125</v>
      </c>
      <c r="F10" s="16">
        <v>121</v>
      </c>
      <c r="G10" s="16">
        <v>165</v>
      </c>
      <c r="H10" s="16">
        <v>161</v>
      </c>
      <c r="I10" s="16">
        <v>339</v>
      </c>
      <c r="J10" s="15">
        <v>3133</v>
      </c>
      <c r="K10" s="15">
        <v>1662</v>
      </c>
      <c r="L10" s="16">
        <v>468</v>
      </c>
      <c r="M10" s="16">
        <v>576</v>
      </c>
      <c r="N10" s="15">
        <v>2498</v>
      </c>
      <c r="O10" s="16">
        <v>852</v>
      </c>
      <c r="P10" s="16">
        <v>198</v>
      </c>
      <c r="Q10" s="16">
        <v>192</v>
      </c>
      <c r="R10" s="12"/>
      <c r="S10" s="138" t="s">
        <v>203</v>
      </c>
      <c r="T10" s="162">
        <f>SUM(C20:K20)</f>
        <v>72666</v>
      </c>
    </row>
    <row r="11" spans="1:20" ht="14.4" x14ac:dyDescent="0.3">
      <c r="A11" s="3" t="s">
        <v>23</v>
      </c>
      <c r="B11" s="15">
        <v>10056</v>
      </c>
      <c r="C11" s="16">
        <v>36</v>
      </c>
      <c r="D11" s="16">
        <v>67</v>
      </c>
      <c r="E11" s="16">
        <v>218</v>
      </c>
      <c r="F11" s="16">
        <v>147</v>
      </c>
      <c r="G11" s="16">
        <v>194</v>
      </c>
      <c r="H11" s="16">
        <v>163</v>
      </c>
      <c r="I11" s="16">
        <v>313</v>
      </c>
      <c r="J11" s="15">
        <v>2885</v>
      </c>
      <c r="K11" s="15">
        <v>1599</v>
      </c>
      <c r="L11" s="16">
        <v>393</v>
      </c>
      <c r="M11" s="16">
        <v>570</v>
      </c>
      <c r="N11" s="15">
        <v>2080</v>
      </c>
      <c r="O11" s="16">
        <v>998</v>
      </c>
      <c r="P11" s="16">
        <v>164</v>
      </c>
      <c r="Q11" s="16">
        <v>230</v>
      </c>
      <c r="R11" s="12"/>
      <c r="S11" s="138" t="s">
        <v>199</v>
      </c>
      <c r="T11" s="162">
        <f>SUM(J20:K20)</f>
        <v>57929</v>
      </c>
    </row>
    <row r="12" spans="1:20" ht="14.4" x14ac:dyDescent="0.3">
      <c r="A12" s="3" t="s">
        <v>24</v>
      </c>
      <c r="B12" s="15">
        <v>9644</v>
      </c>
      <c r="C12" s="16">
        <v>25</v>
      </c>
      <c r="D12" s="16">
        <v>79</v>
      </c>
      <c r="E12" s="16">
        <v>188</v>
      </c>
      <c r="F12" s="16">
        <v>151</v>
      </c>
      <c r="G12" s="16">
        <v>162</v>
      </c>
      <c r="H12" s="16">
        <v>158</v>
      </c>
      <c r="I12" s="16">
        <v>351</v>
      </c>
      <c r="J12" s="15">
        <v>2717</v>
      </c>
      <c r="K12" s="15">
        <v>1537</v>
      </c>
      <c r="L12" s="16">
        <v>460</v>
      </c>
      <c r="M12" s="16">
        <v>465</v>
      </c>
      <c r="N12" s="15">
        <v>2037</v>
      </c>
      <c r="O12" s="16">
        <v>967</v>
      </c>
      <c r="P12" s="16">
        <v>149</v>
      </c>
      <c r="Q12" s="16">
        <v>198</v>
      </c>
      <c r="R12" s="12"/>
      <c r="S12" s="138" t="s">
        <v>200</v>
      </c>
      <c r="T12" s="162">
        <f>SUM(C20:I20)</f>
        <v>14737</v>
      </c>
    </row>
    <row r="13" spans="1:20" ht="14.4" x14ac:dyDescent="0.3">
      <c r="A13" s="3" t="s">
        <v>25</v>
      </c>
      <c r="B13" s="15">
        <v>10127</v>
      </c>
      <c r="C13" s="16">
        <v>41</v>
      </c>
      <c r="D13" s="16">
        <v>72</v>
      </c>
      <c r="E13" s="16">
        <v>171</v>
      </c>
      <c r="F13" s="16">
        <v>144</v>
      </c>
      <c r="G13" s="16">
        <v>202</v>
      </c>
      <c r="H13" s="16">
        <v>184</v>
      </c>
      <c r="I13" s="16">
        <v>383</v>
      </c>
      <c r="J13" s="15">
        <v>2971</v>
      </c>
      <c r="K13" s="15">
        <v>1583</v>
      </c>
      <c r="L13" s="16">
        <v>449</v>
      </c>
      <c r="M13" s="16">
        <v>450</v>
      </c>
      <c r="N13" s="15">
        <v>2070</v>
      </c>
      <c r="O13" s="16">
        <v>995</v>
      </c>
      <c r="P13" s="16">
        <v>187</v>
      </c>
      <c r="Q13" s="16">
        <v>226</v>
      </c>
      <c r="R13" s="12"/>
      <c r="S13" s="138" t="s">
        <v>201</v>
      </c>
      <c r="T13" s="162">
        <f>SUM(O20+Q20)</f>
        <v>11253</v>
      </c>
    </row>
    <row r="14" spans="1:20" x14ac:dyDescent="0.25">
      <c r="A14" s="3" t="s">
        <v>26</v>
      </c>
      <c r="B14" s="15">
        <v>10712</v>
      </c>
      <c r="C14" s="16">
        <v>42</v>
      </c>
      <c r="D14" s="16">
        <v>81</v>
      </c>
      <c r="E14" s="16">
        <v>181</v>
      </c>
      <c r="F14" s="16">
        <v>136</v>
      </c>
      <c r="G14" s="16">
        <v>163</v>
      </c>
      <c r="H14" s="16">
        <v>223</v>
      </c>
      <c r="I14" s="16">
        <v>408</v>
      </c>
      <c r="J14" s="15">
        <v>3448</v>
      </c>
      <c r="K14" s="15">
        <v>1628</v>
      </c>
      <c r="L14" s="16">
        <v>524</v>
      </c>
      <c r="M14" s="16">
        <v>559</v>
      </c>
      <c r="N14" s="15">
        <v>2078</v>
      </c>
      <c r="O14" s="16">
        <v>865</v>
      </c>
      <c r="P14" s="16">
        <v>194</v>
      </c>
      <c r="Q14" s="16">
        <v>183</v>
      </c>
      <c r="R14" s="12"/>
      <c r="S14" s="161" t="s">
        <v>202</v>
      </c>
      <c r="T14" s="162">
        <f>SUM(N20:Q20)</f>
        <v>35597</v>
      </c>
    </row>
    <row r="15" spans="1:20" x14ac:dyDescent="0.25">
      <c r="A15" s="3" t="s">
        <v>27</v>
      </c>
      <c r="B15" s="15">
        <v>10626</v>
      </c>
      <c r="C15" s="16">
        <v>35</v>
      </c>
      <c r="D15" s="16">
        <v>82</v>
      </c>
      <c r="E15" s="16">
        <v>168</v>
      </c>
      <c r="F15" s="16">
        <v>174</v>
      </c>
      <c r="G15" s="16">
        <v>153</v>
      </c>
      <c r="H15" s="16">
        <v>183</v>
      </c>
      <c r="I15" s="16">
        <v>389</v>
      </c>
      <c r="J15" s="15">
        <v>3491</v>
      </c>
      <c r="K15" s="15">
        <v>1712</v>
      </c>
      <c r="L15" s="16">
        <v>484</v>
      </c>
      <c r="M15" s="16">
        <v>527</v>
      </c>
      <c r="N15" s="15">
        <v>1988</v>
      </c>
      <c r="O15" s="16">
        <v>833</v>
      </c>
      <c r="P15" s="16">
        <v>165</v>
      </c>
      <c r="Q15" s="16">
        <v>242</v>
      </c>
      <c r="R15" s="12"/>
      <c r="S15" s="13"/>
    </row>
    <row r="16" spans="1:20" x14ac:dyDescent="0.25">
      <c r="A16" s="3" t="s">
        <v>28</v>
      </c>
      <c r="B16" s="15">
        <v>9153</v>
      </c>
      <c r="C16" s="16">
        <v>15</v>
      </c>
      <c r="D16" s="16">
        <v>82</v>
      </c>
      <c r="E16" s="16">
        <v>125</v>
      </c>
      <c r="F16" s="16">
        <v>104</v>
      </c>
      <c r="G16" s="16">
        <v>130</v>
      </c>
      <c r="H16" s="16">
        <v>137</v>
      </c>
      <c r="I16" s="16">
        <v>291</v>
      </c>
      <c r="J16" s="15">
        <v>2693</v>
      </c>
      <c r="K16" s="15">
        <v>1708</v>
      </c>
      <c r="L16" s="16">
        <v>444</v>
      </c>
      <c r="M16" s="16">
        <v>464</v>
      </c>
      <c r="N16" s="15">
        <v>1787</v>
      </c>
      <c r="O16" s="16">
        <v>727</v>
      </c>
      <c r="P16" s="16">
        <v>208</v>
      </c>
      <c r="Q16" s="16">
        <v>237</v>
      </c>
      <c r="R16" s="12"/>
      <c r="S16" s="13"/>
    </row>
    <row r="17" spans="1:20" x14ac:dyDescent="0.25">
      <c r="A17" s="3" t="s">
        <v>29</v>
      </c>
      <c r="B17" s="15">
        <v>7775</v>
      </c>
      <c r="C17" s="16">
        <v>45</v>
      </c>
      <c r="D17" s="16">
        <v>72</v>
      </c>
      <c r="E17" s="16">
        <v>136</v>
      </c>
      <c r="F17" s="16">
        <v>183</v>
      </c>
      <c r="G17" s="16">
        <v>102</v>
      </c>
      <c r="H17" s="16">
        <v>109</v>
      </c>
      <c r="I17" s="16">
        <v>212</v>
      </c>
      <c r="J17" s="15">
        <v>2042</v>
      </c>
      <c r="K17" s="15">
        <v>1312</v>
      </c>
      <c r="L17" s="16">
        <v>366</v>
      </c>
      <c r="M17" s="16">
        <v>335</v>
      </c>
      <c r="N17" s="15">
        <v>1572</v>
      </c>
      <c r="O17" s="16">
        <v>814</v>
      </c>
      <c r="P17" s="16">
        <v>200</v>
      </c>
      <c r="Q17" s="16">
        <v>275</v>
      </c>
      <c r="R17" s="12"/>
      <c r="S17" s="13"/>
    </row>
    <row r="18" spans="1:20" x14ac:dyDescent="0.25">
      <c r="A18" s="3" t="s">
        <v>30</v>
      </c>
      <c r="B18" s="15">
        <v>5186</v>
      </c>
      <c r="C18" s="16">
        <v>28</v>
      </c>
      <c r="D18" s="16">
        <v>49</v>
      </c>
      <c r="E18" s="16">
        <v>83</v>
      </c>
      <c r="F18" s="16">
        <v>165</v>
      </c>
      <c r="G18" s="16">
        <v>88</v>
      </c>
      <c r="H18" s="16">
        <v>111</v>
      </c>
      <c r="I18" s="16">
        <v>152</v>
      </c>
      <c r="J18" s="15">
        <v>1547</v>
      </c>
      <c r="K18" s="16">
        <v>810</v>
      </c>
      <c r="L18" s="16">
        <v>176</v>
      </c>
      <c r="M18" s="16">
        <v>219</v>
      </c>
      <c r="N18" s="16">
        <v>987</v>
      </c>
      <c r="O18" s="16">
        <v>462</v>
      </c>
      <c r="P18" s="16">
        <v>142</v>
      </c>
      <c r="Q18" s="16">
        <v>166</v>
      </c>
      <c r="R18" s="12"/>
      <c r="S18" s="13"/>
    </row>
    <row r="19" spans="1:20" x14ac:dyDescent="0.25">
      <c r="A19" s="3" t="s">
        <v>31</v>
      </c>
      <c r="B19" s="15">
        <v>8249</v>
      </c>
      <c r="C19" s="16">
        <v>53</v>
      </c>
      <c r="D19" s="16">
        <v>164</v>
      </c>
      <c r="E19" s="16">
        <v>193</v>
      </c>
      <c r="F19" s="16">
        <v>378</v>
      </c>
      <c r="G19" s="16">
        <v>202</v>
      </c>
      <c r="H19" s="16">
        <v>264</v>
      </c>
      <c r="I19" s="16">
        <v>290</v>
      </c>
      <c r="J19" s="15">
        <v>2600</v>
      </c>
      <c r="K19" s="15">
        <v>1176</v>
      </c>
      <c r="L19" s="16">
        <v>235</v>
      </c>
      <c r="M19" s="16">
        <v>267</v>
      </c>
      <c r="N19" s="15">
        <v>1309</v>
      </c>
      <c r="O19" s="16">
        <v>659</v>
      </c>
      <c r="P19" s="16">
        <v>173</v>
      </c>
      <c r="Q19" s="16">
        <v>286</v>
      </c>
      <c r="R19" s="12"/>
      <c r="S19" s="13"/>
    </row>
    <row r="20" spans="1:20" s="90" customFormat="1" x14ac:dyDescent="0.25">
      <c r="A20" s="155" t="s">
        <v>4</v>
      </c>
      <c r="B20" s="156">
        <f>SUM(B8:B19)</f>
        <v>118468</v>
      </c>
      <c r="C20" s="157">
        <f>SUM(C8:C19)</f>
        <v>373</v>
      </c>
      <c r="D20" s="157">
        <f t="shared" ref="D20:Q20" si="0">SUM(D8:D19)</f>
        <v>860</v>
      </c>
      <c r="E20" s="157">
        <f t="shared" si="0"/>
        <v>1745</v>
      </c>
      <c r="F20" s="157">
        <f t="shared" si="0"/>
        <v>1930</v>
      </c>
      <c r="G20" s="157">
        <f t="shared" si="0"/>
        <v>1849</v>
      </c>
      <c r="H20" s="157">
        <f t="shared" si="0"/>
        <v>2259</v>
      </c>
      <c r="I20" s="157">
        <f t="shared" si="0"/>
        <v>5721</v>
      </c>
      <c r="J20" s="157">
        <f t="shared" si="0"/>
        <v>35788</v>
      </c>
      <c r="K20" s="157">
        <f t="shared" si="0"/>
        <v>22141</v>
      </c>
      <c r="L20" s="157">
        <f t="shared" si="0"/>
        <v>4686</v>
      </c>
      <c r="M20" s="157">
        <f t="shared" si="0"/>
        <v>5518</v>
      </c>
      <c r="N20" s="157">
        <f t="shared" si="0"/>
        <v>22485</v>
      </c>
      <c r="O20" s="157">
        <f t="shared" si="0"/>
        <v>8916</v>
      </c>
      <c r="P20" s="157">
        <f t="shared" si="0"/>
        <v>1859</v>
      </c>
      <c r="Q20" s="157">
        <f t="shared" si="0"/>
        <v>2337</v>
      </c>
      <c r="S20" s="163" t="s">
        <v>204</v>
      </c>
    </row>
    <row r="21" spans="1:20" ht="14.4" x14ac:dyDescent="0.3">
      <c r="A21" s="158"/>
      <c r="B21" s="159"/>
      <c r="C21" s="152"/>
      <c r="D21" s="152"/>
      <c r="E21" s="152"/>
      <c r="F21" s="152"/>
      <c r="G21" s="152"/>
      <c r="H21" s="152"/>
      <c r="I21" s="152"/>
      <c r="J21" s="151"/>
      <c r="K21" s="151"/>
      <c r="L21" s="152"/>
      <c r="M21" s="152"/>
      <c r="N21" s="151"/>
      <c r="O21" s="152"/>
      <c r="P21" s="152"/>
      <c r="Q21" s="152"/>
      <c r="R21" s="12"/>
      <c r="S21" s="138" t="s">
        <v>198</v>
      </c>
      <c r="T21" s="161">
        <f>SUM(L35:Q35)</f>
        <v>52723</v>
      </c>
    </row>
    <row r="22" spans="1:20" ht="14.4" x14ac:dyDescent="0.3">
      <c r="A22" s="14" t="s">
        <v>33</v>
      </c>
      <c r="C22" s="16"/>
      <c r="D22" s="16"/>
      <c r="E22" s="16"/>
      <c r="F22" s="16"/>
      <c r="G22" s="16"/>
      <c r="H22" s="16"/>
      <c r="I22" s="16"/>
      <c r="J22" s="15"/>
      <c r="K22" s="15"/>
      <c r="L22" s="16"/>
      <c r="M22" s="16"/>
      <c r="N22" s="15"/>
      <c r="O22" s="16"/>
      <c r="P22" s="16"/>
      <c r="Q22" s="16"/>
      <c r="R22" s="12"/>
      <c r="S22" s="138" t="s">
        <v>203</v>
      </c>
      <c r="T22" s="161">
        <f>SUM(C35:K35)</f>
        <v>73621</v>
      </c>
    </row>
    <row r="23" spans="1:20" ht="14.4" x14ac:dyDescent="0.3">
      <c r="A23" s="3" t="s">
        <v>20</v>
      </c>
      <c r="B23" s="15">
        <v>14696</v>
      </c>
      <c r="C23" s="16">
        <v>24</v>
      </c>
      <c r="D23" s="16">
        <v>23</v>
      </c>
      <c r="E23" s="16">
        <v>36</v>
      </c>
      <c r="F23" s="16">
        <v>92</v>
      </c>
      <c r="G23" s="16">
        <v>137</v>
      </c>
      <c r="H23" s="16">
        <v>309</v>
      </c>
      <c r="I23" s="15">
        <v>1681</v>
      </c>
      <c r="J23" s="15">
        <v>3872</v>
      </c>
      <c r="K23" s="15">
        <v>5619</v>
      </c>
      <c r="L23" s="16">
        <v>358</v>
      </c>
      <c r="M23" s="16">
        <v>636</v>
      </c>
      <c r="N23" s="15">
        <v>1736</v>
      </c>
      <c r="O23" s="16">
        <v>142</v>
      </c>
      <c r="P23" s="16">
        <v>15</v>
      </c>
      <c r="Q23" s="16">
        <v>15</v>
      </c>
      <c r="R23" s="12"/>
      <c r="S23" s="138" t="s">
        <v>199</v>
      </c>
      <c r="T23" s="161">
        <f>SUM(J35:K35)</f>
        <v>59703</v>
      </c>
    </row>
    <row r="24" spans="1:20" ht="14.4" x14ac:dyDescent="0.3">
      <c r="A24" s="3" t="s">
        <v>21</v>
      </c>
      <c r="B24" s="15">
        <v>11146</v>
      </c>
      <c r="C24" s="16">
        <v>8</v>
      </c>
      <c r="D24" s="16">
        <v>33</v>
      </c>
      <c r="E24" s="16">
        <v>63</v>
      </c>
      <c r="F24" s="16">
        <v>97</v>
      </c>
      <c r="G24" s="16">
        <v>120</v>
      </c>
      <c r="H24" s="16">
        <v>133</v>
      </c>
      <c r="I24" s="16">
        <v>385</v>
      </c>
      <c r="J24" s="15">
        <v>2455</v>
      </c>
      <c r="K24" s="15">
        <v>2223</v>
      </c>
      <c r="L24" s="16">
        <v>486</v>
      </c>
      <c r="M24" s="16">
        <v>740</v>
      </c>
      <c r="N24" s="15">
        <v>3151</v>
      </c>
      <c r="O24" s="15">
        <v>1018</v>
      </c>
      <c r="P24" s="16">
        <v>111</v>
      </c>
      <c r="Q24" s="16">
        <v>122</v>
      </c>
      <c r="R24" s="12"/>
      <c r="S24" s="138" t="s">
        <v>200</v>
      </c>
      <c r="T24" s="161">
        <f>SUM(C35:I35)</f>
        <v>13918</v>
      </c>
    </row>
    <row r="25" spans="1:20" ht="14.4" x14ac:dyDescent="0.3">
      <c r="A25" s="3" t="s">
        <v>22</v>
      </c>
      <c r="B25" s="15">
        <v>10771</v>
      </c>
      <c r="C25" s="16">
        <v>23</v>
      </c>
      <c r="D25" s="16">
        <v>29</v>
      </c>
      <c r="E25" s="16">
        <v>114</v>
      </c>
      <c r="F25" s="16">
        <v>115</v>
      </c>
      <c r="G25" s="16">
        <v>162</v>
      </c>
      <c r="H25" s="16">
        <v>168</v>
      </c>
      <c r="I25" s="16">
        <v>260</v>
      </c>
      <c r="J25" s="15">
        <v>2383</v>
      </c>
      <c r="K25" s="15">
        <v>1848</v>
      </c>
      <c r="L25" s="16">
        <v>501</v>
      </c>
      <c r="M25" s="16">
        <v>795</v>
      </c>
      <c r="N25" s="15">
        <v>2606</v>
      </c>
      <c r="O25" s="15">
        <v>1338</v>
      </c>
      <c r="P25" s="16">
        <v>177</v>
      </c>
      <c r="Q25" s="16">
        <v>253</v>
      </c>
      <c r="R25" s="12"/>
      <c r="S25" s="138" t="s">
        <v>201</v>
      </c>
      <c r="T25" s="161">
        <f>SUM(O35+Q35)</f>
        <v>12942</v>
      </c>
    </row>
    <row r="26" spans="1:20" x14ac:dyDescent="0.25">
      <c r="A26" s="3" t="s">
        <v>23</v>
      </c>
      <c r="B26" s="15">
        <v>10331</v>
      </c>
      <c r="C26" s="16">
        <v>21</v>
      </c>
      <c r="D26" s="16">
        <v>55</v>
      </c>
      <c r="E26" s="16">
        <v>140</v>
      </c>
      <c r="F26" s="16">
        <v>118</v>
      </c>
      <c r="G26" s="16">
        <v>188</v>
      </c>
      <c r="H26" s="16">
        <v>129</v>
      </c>
      <c r="I26" s="16">
        <v>308</v>
      </c>
      <c r="J26" s="15">
        <v>2249</v>
      </c>
      <c r="K26" s="15">
        <v>1677</v>
      </c>
      <c r="L26" s="16">
        <v>480</v>
      </c>
      <c r="M26" s="16">
        <v>673</v>
      </c>
      <c r="N26" s="15">
        <v>2658</v>
      </c>
      <c r="O26" s="15">
        <v>1316</v>
      </c>
      <c r="P26" s="16">
        <v>151</v>
      </c>
      <c r="Q26" s="16">
        <v>169</v>
      </c>
      <c r="R26" s="12"/>
      <c r="S26" s="161" t="s">
        <v>202</v>
      </c>
      <c r="T26" s="161">
        <f>SUM(N35:Q35)</f>
        <v>39529</v>
      </c>
    </row>
    <row r="27" spans="1:20" x14ac:dyDescent="0.25">
      <c r="A27" s="3" t="s">
        <v>24</v>
      </c>
      <c r="B27" s="15">
        <v>9974</v>
      </c>
      <c r="C27" s="16">
        <v>24</v>
      </c>
      <c r="D27" s="16">
        <v>55</v>
      </c>
      <c r="E27" s="16">
        <v>208</v>
      </c>
      <c r="F27" s="16">
        <v>167</v>
      </c>
      <c r="G27" s="16">
        <v>182</v>
      </c>
      <c r="H27" s="16">
        <v>126</v>
      </c>
      <c r="I27" s="16">
        <v>242</v>
      </c>
      <c r="J27" s="15">
        <v>2237</v>
      </c>
      <c r="K27" s="15">
        <v>1547</v>
      </c>
      <c r="L27" s="16">
        <v>494</v>
      </c>
      <c r="M27" s="16">
        <v>708</v>
      </c>
      <c r="N27" s="15">
        <v>2434</v>
      </c>
      <c r="O27" s="15">
        <v>1230</v>
      </c>
      <c r="P27" s="16">
        <v>140</v>
      </c>
      <c r="Q27" s="16">
        <v>179</v>
      </c>
      <c r="R27" s="12"/>
      <c r="S27" s="13"/>
    </row>
    <row r="28" spans="1:20" x14ac:dyDescent="0.25">
      <c r="A28" s="3" t="s">
        <v>25</v>
      </c>
      <c r="B28" s="15">
        <v>10552</v>
      </c>
      <c r="C28" s="16">
        <v>30</v>
      </c>
      <c r="D28" s="16">
        <v>57</v>
      </c>
      <c r="E28" s="16">
        <v>160</v>
      </c>
      <c r="F28" s="16">
        <v>169</v>
      </c>
      <c r="G28" s="16">
        <v>140</v>
      </c>
      <c r="H28" s="16">
        <v>166</v>
      </c>
      <c r="I28" s="16">
        <v>309</v>
      </c>
      <c r="J28" s="15">
        <v>2695</v>
      </c>
      <c r="K28" s="15">
        <v>1653</v>
      </c>
      <c r="L28" s="16">
        <v>491</v>
      </c>
      <c r="M28" s="16">
        <v>778</v>
      </c>
      <c r="N28" s="15">
        <v>2483</v>
      </c>
      <c r="O28" s="15">
        <v>1012</v>
      </c>
      <c r="P28" s="16">
        <v>189</v>
      </c>
      <c r="Q28" s="16">
        <v>221</v>
      </c>
      <c r="R28" s="12"/>
      <c r="S28" s="13"/>
    </row>
    <row r="29" spans="1:20" x14ac:dyDescent="0.25">
      <c r="A29" s="3" t="s">
        <v>26</v>
      </c>
      <c r="B29" s="15">
        <v>11174</v>
      </c>
      <c r="C29" s="16">
        <v>43</v>
      </c>
      <c r="D29" s="16">
        <v>71</v>
      </c>
      <c r="E29" s="16">
        <v>172</v>
      </c>
      <c r="F29" s="16">
        <v>167</v>
      </c>
      <c r="G29" s="16">
        <v>139</v>
      </c>
      <c r="H29" s="16">
        <v>146</v>
      </c>
      <c r="I29" s="16">
        <v>318</v>
      </c>
      <c r="J29" s="15">
        <v>3095</v>
      </c>
      <c r="K29" s="15">
        <v>1882</v>
      </c>
      <c r="L29" s="16">
        <v>522</v>
      </c>
      <c r="M29" s="16">
        <v>949</v>
      </c>
      <c r="N29" s="15">
        <v>2339</v>
      </c>
      <c r="O29" s="15">
        <v>1034</v>
      </c>
      <c r="P29" s="16">
        <v>115</v>
      </c>
      <c r="Q29" s="16">
        <v>184</v>
      </c>
      <c r="R29" s="12"/>
      <c r="S29" s="13"/>
    </row>
    <row r="30" spans="1:20" x14ac:dyDescent="0.25">
      <c r="A30" s="3" t="s">
        <v>27</v>
      </c>
      <c r="B30" s="15">
        <v>11209</v>
      </c>
      <c r="C30" s="16">
        <v>33</v>
      </c>
      <c r="D30" s="16">
        <v>83</v>
      </c>
      <c r="E30" s="16">
        <v>165</v>
      </c>
      <c r="F30" s="16">
        <v>159</v>
      </c>
      <c r="G30" s="16">
        <v>138</v>
      </c>
      <c r="H30" s="16">
        <v>159</v>
      </c>
      <c r="I30" s="16">
        <v>298</v>
      </c>
      <c r="J30" s="15">
        <v>3404</v>
      </c>
      <c r="K30" s="15">
        <v>1970</v>
      </c>
      <c r="L30" s="16">
        <v>516</v>
      </c>
      <c r="M30" s="16">
        <v>815</v>
      </c>
      <c r="N30" s="15">
        <v>2153</v>
      </c>
      <c r="O30" s="15">
        <v>1066</v>
      </c>
      <c r="P30" s="16">
        <v>135</v>
      </c>
      <c r="Q30" s="16">
        <v>115</v>
      </c>
      <c r="R30" s="12"/>
      <c r="S30" s="13"/>
    </row>
    <row r="31" spans="1:20" x14ac:dyDescent="0.25">
      <c r="A31" s="3" t="s">
        <v>28</v>
      </c>
      <c r="B31" s="15">
        <v>10148</v>
      </c>
      <c r="C31" s="16">
        <v>33</v>
      </c>
      <c r="D31" s="16">
        <v>88</v>
      </c>
      <c r="E31" s="16">
        <v>141</v>
      </c>
      <c r="F31" s="16">
        <v>135</v>
      </c>
      <c r="G31" s="16">
        <v>128</v>
      </c>
      <c r="H31" s="16">
        <v>174</v>
      </c>
      <c r="I31" s="16">
        <v>246</v>
      </c>
      <c r="J31" s="15">
        <v>3085</v>
      </c>
      <c r="K31" s="15">
        <v>1783</v>
      </c>
      <c r="L31" s="16">
        <v>417</v>
      </c>
      <c r="M31" s="16">
        <v>709</v>
      </c>
      <c r="N31" s="15">
        <v>1939</v>
      </c>
      <c r="O31" s="15">
        <v>1024</v>
      </c>
      <c r="P31" s="16">
        <v>119</v>
      </c>
      <c r="Q31" s="16">
        <v>127</v>
      </c>
      <c r="R31" s="12"/>
      <c r="S31" s="13" t="s">
        <v>223</v>
      </c>
    </row>
    <row r="32" spans="1:20" x14ac:dyDescent="0.25">
      <c r="A32" s="3" t="s">
        <v>29</v>
      </c>
      <c r="B32" s="15">
        <v>8742</v>
      </c>
      <c r="C32" s="16">
        <v>42</v>
      </c>
      <c r="D32" s="16">
        <v>70</v>
      </c>
      <c r="E32" s="16">
        <v>153</v>
      </c>
      <c r="F32" s="16">
        <v>147</v>
      </c>
      <c r="G32" s="16">
        <v>112</v>
      </c>
      <c r="H32" s="16">
        <v>152</v>
      </c>
      <c r="I32" s="16">
        <v>243</v>
      </c>
      <c r="J32" s="15">
        <v>2838</v>
      </c>
      <c r="K32" s="15">
        <v>1491</v>
      </c>
      <c r="L32" s="16">
        <v>398</v>
      </c>
      <c r="M32" s="16">
        <v>477</v>
      </c>
      <c r="N32" s="15">
        <v>1504</v>
      </c>
      <c r="O32" s="16">
        <v>918</v>
      </c>
      <c r="P32" s="16">
        <v>82</v>
      </c>
      <c r="Q32" s="16">
        <v>118</v>
      </c>
      <c r="R32" s="12"/>
      <c r="S32" s="13"/>
    </row>
    <row r="33" spans="1:19" x14ac:dyDescent="0.25">
      <c r="A33" s="3" t="s">
        <v>30</v>
      </c>
      <c r="B33" s="15">
        <v>6239</v>
      </c>
      <c r="C33" s="16">
        <v>43</v>
      </c>
      <c r="D33" s="16">
        <v>84</v>
      </c>
      <c r="E33" s="16">
        <v>121</v>
      </c>
      <c r="F33" s="16">
        <v>127</v>
      </c>
      <c r="G33" s="16">
        <v>99</v>
      </c>
      <c r="H33" s="16">
        <v>169</v>
      </c>
      <c r="I33" s="16">
        <v>186</v>
      </c>
      <c r="J33" s="15">
        <v>2159</v>
      </c>
      <c r="K33" s="15">
        <v>1167</v>
      </c>
      <c r="L33" s="16">
        <v>259</v>
      </c>
      <c r="M33" s="16">
        <v>289</v>
      </c>
      <c r="N33" s="16">
        <v>906</v>
      </c>
      <c r="O33" s="16">
        <v>542</v>
      </c>
      <c r="P33" s="16">
        <v>37</v>
      </c>
      <c r="Q33" s="16">
        <v>53</v>
      </c>
      <c r="R33" s="12"/>
      <c r="S33" s="13"/>
    </row>
    <row r="34" spans="1:19" x14ac:dyDescent="0.25">
      <c r="A34" s="3" t="s">
        <v>31</v>
      </c>
      <c r="B34" s="15">
        <v>11356</v>
      </c>
      <c r="C34" s="16">
        <v>117</v>
      </c>
      <c r="D34" s="16">
        <v>190</v>
      </c>
      <c r="E34" s="16">
        <v>257</v>
      </c>
      <c r="F34" s="16">
        <v>470</v>
      </c>
      <c r="G34" s="16">
        <v>267</v>
      </c>
      <c r="H34" s="16">
        <v>312</v>
      </c>
      <c r="I34" s="16">
        <v>515</v>
      </c>
      <c r="J34" s="15">
        <v>4621</v>
      </c>
      <c r="K34" s="15">
        <v>1750</v>
      </c>
      <c r="L34" s="16">
        <v>284</v>
      </c>
      <c r="M34" s="16">
        <v>419</v>
      </c>
      <c r="N34" s="15">
        <v>1325</v>
      </c>
      <c r="O34" s="16">
        <v>632</v>
      </c>
      <c r="P34" s="16">
        <v>82</v>
      </c>
      <c r="Q34" s="16">
        <v>114</v>
      </c>
      <c r="R34" s="12"/>
      <c r="S34" s="13"/>
    </row>
    <row r="35" spans="1:19" s="90" customFormat="1" x14ac:dyDescent="0.25">
      <c r="A35" s="153" t="s">
        <v>4</v>
      </c>
      <c r="B35" s="156">
        <f>SUM(B23:B34)</f>
        <v>126338</v>
      </c>
      <c r="C35" s="154">
        <f>SUM(C23:C34)</f>
        <v>441</v>
      </c>
      <c r="D35" s="154">
        <f t="shared" ref="D35:Q35" si="1">SUM(D23:D34)</f>
        <v>838</v>
      </c>
      <c r="E35" s="154">
        <f t="shared" si="1"/>
        <v>1730</v>
      </c>
      <c r="F35" s="154">
        <f t="shared" si="1"/>
        <v>1963</v>
      </c>
      <c r="G35" s="154">
        <f t="shared" si="1"/>
        <v>1812</v>
      </c>
      <c r="H35" s="154">
        <f t="shared" si="1"/>
        <v>2143</v>
      </c>
      <c r="I35" s="154">
        <f t="shared" si="1"/>
        <v>4991</v>
      </c>
      <c r="J35" s="154">
        <f t="shared" si="1"/>
        <v>35093</v>
      </c>
      <c r="K35" s="154">
        <f t="shared" si="1"/>
        <v>24610</v>
      </c>
      <c r="L35" s="154">
        <f t="shared" si="1"/>
        <v>5206</v>
      </c>
      <c r="M35" s="154">
        <f t="shared" si="1"/>
        <v>7988</v>
      </c>
      <c r="N35" s="154">
        <f t="shared" si="1"/>
        <v>25234</v>
      </c>
      <c r="O35" s="154">
        <f t="shared" si="1"/>
        <v>11272</v>
      </c>
      <c r="P35" s="154">
        <f t="shared" si="1"/>
        <v>1353</v>
      </c>
      <c r="Q35" s="154">
        <f t="shared" si="1"/>
        <v>1670</v>
      </c>
    </row>
    <row r="36" spans="1:19" x14ac:dyDescent="0.25">
      <c r="A36" s="6" t="s">
        <v>34</v>
      </c>
      <c r="B36" s="19"/>
      <c r="C36" s="20"/>
      <c r="D36" s="20"/>
      <c r="E36" s="20"/>
      <c r="F36" s="20"/>
      <c r="G36" s="20"/>
      <c r="H36" s="20"/>
      <c r="I36" s="20"/>
      <c r="J36" s="19"/>
      <c r="K36" s="20"/>
      <c r="L36" s="20"/>
      <c r="M36" s="20"/>
      <c r="N36" s="20"/>
      <c r="O36" s="20"/>
      <c r="P36" s="20"/>
      <c r="Q36" s="20"/>
    </row>
    <row r="37" spans="1:19" x14ac:dyDescent="0.25">
      <c r="A37" s="8" t="s">
        <v>35</v>
      </c>
      <c r="B37" s="19"/>
      <c r="C37" s="20"/>
      <c r="D37" s="20"/>
      <c r="E37" s="20"/>
      <c r="F37" s="20"/>
      <c r="G37" s="20"/>
      <c r="H37" s="20"/>
      <c r="I37" s="20"/>
      <c r="J37" s="19"/>
      <c r="K37" s="19"/>
      <c r="L37" s="20"/>
      <c r="M37" s="20"/>
      <c r="N37" s="19"/>
      <c r="O37" s="20"/>
      <c r="P37" s="20"/>
      <c r="Q37" s="20"/>
    </row>
    <row r="38" spans="1:19" x14ac:dyDescent="0.25">
      <c r="A38" s="8" t="s">
        <v>36</v>
      </c>
    </row>
    <row r="39" spans="1:19" x14ac:dyDescent="0.25">
      <c r="A39" s="8" t="s">
        <v>38</v>
      </c>
      <c r="P39" s="115"/>
    </row>
    <row r="41" spans="1:19" x14ac:dyDescent="0.25">
      <c r="A41" s="2" t="s">
        <v>40</v>
      </c>
    </row>
    <row r="88" spans="1:3" ht="14.4" x14ac:dyDescent="0.3">
      <c r="A88" t="s">
        <v>205</v>
      </c>
      <c r="B88"/>
      <c r="C88"/>
    </row>
    <row r="89" spans="1:3" ht="15" thickBot="1" x14ac:dyDescent="0.35">
      <c r="A89"/>
      <c r="B89"/>
      <c r="C89"/>
    </row>
    <row r="90" spans="1:3" ht="14.4" x14ac:dyDescent="0.3">
      <c r="A90" s="168"/>
      <c r="B90" s="168" t="s">
        <v>216</v>
      </c>
      <c r="C90" s="168" t="s">
        <v>217</v>
      </c>
    </row>
    <row r="91" spans="1:3" ht="14.4" x14ac:dyDescent="0.3">
      <c r="A91" s="166" t="s">
        <v>122</v>
      </c>
      <c r="B91" s="166">
        <v>1873.75</v>
      </c>
      <c r="C91" s="166">
        <v>2102.8333333333335</v>
      </c>
    </row>
    <row r="92" spans="1:3" ht="14.4" x14ac:dyDescent="0.3">
      <c r="A92" s="166" t="s">
        <v>206</v>
      </c>
      <c r="B92" s="166">
        <v>291856.38636363635</v>
      </c>
      <c r="C92" s="166">
        <v>411815.78787878767</v>
      </c>
    </row>
    <row r="93" spans="1:3" ht="14.4" x14ac:dyDescent="0.3">
      <c r="A93" s="166" t="s">
        <v>207</v>
      </c>
      <c r="B93" s="166">
        <v>12</v>
      </c>
      <c r="C93" s="166">
        <v>12</v>
      </c>
    </row>
    <row r="94" spans="1:3" ht="14.4" x14ac:dyDescent="0.3">
      <c r="A94" s="166" t="s">
        <v>208</v>
      </c>
      <c r="B94" s="166">
        <v>351836.08712121198</v>
      </c>
      <c r="C94" s="166"/>
    </row>
    <row r="95" spans="1:3" ht="14.4" x14ac:dyDescent="0.3">
      <c r="A95" s="166" t="s">
        <v>209</v>
      </c>
      <c r="B95" s="166">
        <v>0</v>
      </c>
      <c r="C95" s="166"/>
    </row>
    <row r="96" spans="1:3" ht="14.4" x14ac:dyDescent="0.3">
      <c r="A96" s="166" t="s">
        <v>210</v>
      </c>
      <c r="B96" s="166">
        <v>22</v>
      </c>
      <c r="C96" s="166"/>
    </row>
    <row r="97" spans="1:3" ht="14.4" x14ac:dyDescent="0.3">
      <c r="A97" s="166" t="s">
        <v>211</v>
      </c>
      <c r="B97" s="166">
        <v>-0.94601697200918899</v>
      </c>
      <c r="C97" s="166"/>
    </row>
    <row r="98" spans="1:3" ht="14.4" x14ac:dyDescent="0.3">
      <c r="A98" s="166" t="s">
        <v>212</v>
      </c>
      <c r="B98" s="166">
        <v>0.17720769967802796</v>
      </c>
      <c r="C98" s="166"/>
    </row>
    <row r="99" spans="1:3" ht="14.4" x14ac:dyDescent="0.3">
      <c r="A99" s="166" t="s">
        <v>213</v>
      </c>
      <c r="B99" s="166">
        <v>1.7171443743802424</v>
      </c>
      <c r="C99" s="166"/>
    </row>
    <row r="100" spans="1:3" ht="14.4" x14ac:dyDescent="0.3">
      <c r="A100" s="166" t="s">
        <v>214</v>
      </c>
      <c r="B100" s="166">
        <v>0.35441539935605593</v>
      </c>
      <c r="C100" s="166"/>
    </row>
    <row r="101" spans="1:3" ht="15" thickBot="1" x14ac:dyDescent="0.35">
      <c r="A101" s="167" t="s">
        <v>215</v>
      </c>
      <c r="B101" s="167">
        <v>2.0738730679040258</v>
      </c>
      <c r="C101" s="167"/>
    </row>
  </sheetData>
  <mergeCells count="2">
    <mergeCell ref="A5:A6"/>
    <mergeCell ref="B5:Q5"/>
  </mergeCells>
  <pageMargins left="0.7" right="0.45" top="0.5" bottom="0.5" header="0.3" footer="0.3"/>
  <pageSetup scale="7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AD9B-D5C3-4989-AC84-8EF49A3B34AC}">
  <dimension ref="B1:J182"/>
  <sheetViews>
    <sheetView showGridLines="0" zoomScale="150" zoomScaleNormal="150" workbookViewId="0">
      <selection activeCell="O17" sqref="O17"/>
    </sheetView>
  </sheetViews>
  <sheetFormatPr defaultRowHeight="14.4" x14ac:dyDescent="0.3"/>
  <cols>
    <col min="2" max="2" width="17.44140625" bestFit="1" customWidth="1"/>
    <col min="3" max="3" width="16.44140625" customWidth="1"/>
    <col min="4" max="10" width="0" hidden="1" customWidth="1"/>
  </cols>
  <sheetData>
    <row r="1" spans="2:10" x14ac:dyDescent="0.3">
      <c r="B1" t="s">
        <v>293</v>
      </c>
    </row>
    <row r="2" spans="2:10" ht="15" thickBot="1" x14ac:dyDescent="0.35"/>
    <row r="3" spans="2:10" x14ac:dyDescent="0.3">
      <c r="B3" s="226" t="s">
        <v>294</v>
      </c>
      <c r="C3" s="226"/>
    </row>
    <row r="4" spans="2:10" x14ac:dyDescent="0.3">
      <c r="B4" s="166" t="s">
        <v>295</v>
      </c>
      <c r="C4" s="166">
        <v>0.98865420271345472</v>
      </c>
    </row>
    <row r="5" spans="2:10" x14ac:dyDescent="0.3">
      <c r="B5" s="166" t="s">
        <v>296</v>
      </c>
      <c r="C5" s="166">
        <v>0.97743713254297693</v>
      </c>
    </row>
    <row r="6" spans="2:10" x14ac:dyDescent="0.3">
      <c r="B6" s="166" t="s">
        <v>297</v>
      </c>
      <c r="C6" s="166">
        <v>0.97683545607745637</v>
      </c>
    </row>
    <row r="7" spans="2:10" x14ac:dyDescent="0.3">
      <c r="B7" s="166" t="s">
        <v>298</v>
      </c>
      <c r="C7" s="166">
        <v>2491.8221693958935</v>
      </c>
    </row>
    <row r="8" spans="2:10" ht="15" thickBot="1" x14ac:dyDescent="0.35">
      <c r="B8" s="167" t="s">
        <v>207</v>
      </c>
      <c r="C8" s="167">
        <v>155</v>
      </c>
    </row>
    <row r="10" spans="2:10" ht="15" thickBot="1" x14ac:dyDescent="0.35">
      <c r="B10" t="s">
        <v>250</v>
      </c>
    </row>
    <row r="11" spans="2:10" x14ac:dyDescent="0.3">
      <c r="B11" s="168"/>
      <c r="C11" s="168" t="s">
        <v>210</v>
      </c>
      <c r="D11" s="168" t="s">
        <v>252</v>
      </c>
      <c r="E11" s="168" t="s">
        <v>253</v>
      </c>
      <c r="F11" s="168" t="s">
        <v>254</v>
      </c>
      <c r="G11" s="168" t="s">
        <v>299</v>
      </c>
    </row>
    <row r="12" spans="2:10" x14ac:dyDescent="0.3">
      <c r="B12" s="166" t="s">
        <v>300</v>
      </c>
      <c r="C12" s="166">
        <v>4</v>
      </c>
      <c r="D12" s="166">
        <v>40347802965.104637</v>
      </c>
      <c r="E12" s="166">
        <v>10086950741.276159</v>
      </c>
      <c r="F12" s="166">
        <v>1624.5227934870777</v>
      </c>
      <c r="G12" s="166">
        <v>2.3746862079807815E-122</v>
      </c>
    </row>
    <row r="13" spans="2:10" x14ac:dyDescent="0.3">
      <c r="B13" s="166" t="s">
        <v>301</v>
      </c>
      <c r="C13" s="166">
        <v>150</v>
      </c>
      <c r="D13" s="166">
        <v>931376658.58392859</v>
      </c>
      <c r="E13" s="166">
        <v>6209177.7238928573</v>
      </c>
      <c r="F13" s="166"/>
      <c r="G13" s="166"/>
    </row>
    <row r="14" spans="2:10" ht="15" thickBot="1" x14ac:dyDescent="0.35">
      <c r="B14" s="167" t="s">
        <v>4</v>
      </c>
      <c r="C14" s="167">
        <v>154</v>
      </c>
      <c r="D14" s="167">
        <v>41279179623.688568</v>
      </c>
      <c r="E14" s="167"/>
      <c r="F14" s="167"/>
      <c r="G14" s="167"/>
    </row>
    <row r="15" spans="2:10" ht="15" thickBot="1" x14ac:dyDescent="0.35"/>
    <row r="16" spans="2:10" x14ac:dyDescent="0.3">
      <c r="B16" s="168" t="s">
        <v>120</v>
      </c>
      <c r="C16" s="168" t="s">
        <v>302</v>
      </c>
      <c r="D16" s="168" t="s">
        <v>298</v>
      </c>
      <c r="E16" s="168" t="s">
        <v>211</v>
      </c>
      <c r="F16" s="168" t="s">
        <v>255</v>
      </c>
      <c r="G16" s="168" t="s">
        <v>303</v>
      </c>
      <c r="H16" s="168" t="s">
        <v>304</v>
      </c>
      <c r="I16" s="168" t="s">
        <v>305</v>
      </c>
      <c r="J16" s="168" t="s">
        <v>306</v>
      </c>
    </row>
    <row r="17" spans="2:10" x14ac:dyDescent="0.3">
      <c r="B17" s="166" t="s">
        <v>307</v>
      </c>
      <c r="C17" s="217">
        <v>14360.83117071083</v>
      </c>
      <c r="D17" s="166">
        <v>543.74770697654753</v>
      </c>
      <c r="E17" s="166">
        <v>26.410835368047316</v>
      </c>
      <c r="F17" s="166">
        <v>2.8182675623927242E-58</v>
      </c>
      <c r="G17" s="166">
        <v>13286.437177833057</v>
      </c>
      <c r="H17" s="166">
        <v>15435.225163588602</v>
      </c>
      <c r="I17" s="166">
        <v>13286.437177833057</v>
      </c>
      <c r="J17" s="166">
        <v>15435.225163588602</v>
      </c>
    </row>
    <row r="18" spans="2:10" x14ac:dyDescent="0.3">
      <c r="B18" s="166" t="s">
        <v>128</v>
      </c>
      <c r="C18" s="217">
        <v>-8833.8628839156463</v>
      </c>
      <c r="D18" s="166">
        <v>510.47619893963997</v>
      </c>
      <c r="E18" s="166">
        <v>-17.305141556580555</v>
      </c>
      <c r="F18" s="166">
        <v>1.4268118390268806E-37</v>
      </c>
      <c r="G18" s="166">
        <v>-9842.5155266963247</v>
      </c>
      <c r="H18" s="166">
        <v>-7825.2102411349679</v>
      </c>
      <c r="I18" s="166">
        <v>-9842.5155266963247</v>
      </c>
      <c r="J18" s="166">
        <v>-7825.2102411349679</v>
      </c>
    </row>
    <row r="19" spans="2:10" x14ac:dyDescent="0.3">
      <c r="B19" s="166" t="s">
        <v>232</v>
      </c>
      <c r="C19" s="217">
        <v>-8040.7750790376012</v>
      </c>
      <c r="D19" s="166">
        <v>510.4761989396402</v>
      </c>
      <c r="E19" s="166">
        <v>-15.751518083977036</v>
      </c>
      <c r="F19" s="166">
        <v>1.3204614440699916E-33</v>
      </c>
      <c r="G19" s="166">
        <v>-9049.4277218182797</v>
      </c>
      <c r="H19" s="166">
        <v>-7032.1224362569228</v>
      </c>
      <c r="I19" s="166">
        <v>-9049.4277218182797</v>
      </c>
      <c r="J19" s="166">
        <v>-7032.1224362569228</v>
      </c>
    </row>
    <row r="20" spans="2:10" x14ac:dyDescent="0.3">
      <c r="B20" s="166" t="s">
        <v>129</v>
      </c>
      <c r="C20" s="217">
        <v>-1629.661650766815</v>
      </c>
      <c r="D20" s="166">
        <v>761.84054156140894</v>
      </c>
      <c r="E20" s="166">
        <v>-2.1391112206063325</v>
      </c>
      <c r="F20" s="166">
        <v>3.4045260737389241E-2</v>
      </c>
      <c r="G20" s="166">
        <v>-3134.9864381311709</v>
      </c>
      <c r="H20" s="166">
        <v>-124.33686340245936</v>
      </c>
      <c r="I20" s="166">
        <v>-3134.9864381311709</v>
      </c>
      <c r="J20" s="166">
        <v>-124.33686340245936</v>
      </c>
    </row>
    <row r="21" spans="2:10" ht="15" thickBot="1" x14ac:dyDescent="0.35">
      <c r="B21" s="167" t="s">
        <v>308</v>
      </c>
      <c r="C21" s="227">
        <v>1246.8164114301944</v>
      </c>
      <c r="D21" s="167">
        <v>17.804978171019968</v>
      </c>
      <c r="E21" s="167">
        <v>70.026281383459278</v>
      </c>
      <c r="F21" s="167">
        <v>1.8025592016533496E-116</v>
      </c>
      <c r="G21" s="167">
        <v>1211.6354601455782</v>
      </c>
      <c r="H21" s="167">
        <v>1281.9973627148106</v>
      </c>
      <c r="I21" s="167">
        <v>1211.6354601455782</v>
      </c>
      <c r="J21" s="167">
        <v>1281.9973627148106</v>
      </c>
    </row>
    <row r="25" spans="2:10" x14ac:dyDescent="0.3">
      <c r="B25" t="s">
        <v>309</v>
      </c>
    </row>
    <row r="26" spans="2:10" ht="15" thickBot="1" x14ac:dyDescent="0.35"/>
    <row r="27" spans="2:10" x14ac:dyDescent="0.3">
      <c r="B27" s="168" t="s">
        <v>310</v>
      </c>
      <c r="C27" s="168" t="s">
        <v>311</v>
      </c>
      <c r="D27" s="168" t="s">
        <v>312</v>
      </c>
    </row>
    <row r="28" spans="2:10" x14ac:dyDescent="0.3">
      <c r="B28" s="166">
        <v>1</v>
      </c>
      <c r="C28" s="166">
        <v>65480.304039348797</v>
      </c>
      <c r="D28" s="166">
        <v>1445.6959606512028</v>
      </c>
    </row>
    <row r="29" spans="2:10" x14ac:dyDescent="0.3">
      <c r="B29" s="166">
        <v>2</v>
      </c>
      <c r="C29" s="166">
        <v>64233.487627918606</v>
      </c>
      <c r="D29" s="166">
        <v>-811.48762791860645</v>
      </c>
    </row>
    <row r="30" spans="2:10" x14ac:dyDescent="0.3">
      <c r="B30" s="166">
        <v>3</v>
      </c>
      <c r="C30" s="166">
        <v>62986.671216488416</v>
      </c>
      <c r="D30" s="166">
        <v>-2024.6712164884157</v>
      </c>
    </row>
    <row r="31" spans="2:10" x14ac:dyDescent="0.3">
      <c r="B31" s="166">
        <v>4</v>
      </c>
      <c r="C31" s="166">
        <v>61739.854805058218</v>
      </c>
      <c r="D31" s="166">
        <v>-212.85480505821761</v>
      </c>
    </row>
    <row r="32" spans="2:10" x14ac:dyDescent="0.3">
      <c r="B32" s="166">
        <v>5</v>
      </c>
      <c r="C32" s="166">
        <v>60493.03839362802</v>
      </c>
      <c r="D32" s="166">
        <v>759.96160637198045</v>
      </c>
    </row>
    <row r="33" spans="2:4" x14ac:dyDescent="0.3">
      <c r="B33" s="166">
        <v>6</v>
      </c>
      <c r="C33" s="166">
        <v>59246.221982197829</v>
      </c>
      <c r="D33" s="166">
        <v>38.898017802173854</v>
      </c>
    </row>
    <row r="34" spans="2:4" x14ac:dyDescent="0.3">
      <c r="B34" s="166">
        <v>7</v>
      </c>
      <c r="C34" s="166">
        <v>57999.405570767638</v>
      </c>
      <c r="D34" s="166">
        <v>-237.40557076763798</v>
      </c>
    </row>
    <row r="35" spans="2:4" x14ac:dyDescent="0.3">
      <c r="B35" s="166">
        <v>8</v>
      </c>
      <c r="C35" s="166">
        <v>56752.58915933744</v>
      </c>
      <c r="D35" s="166">
        <v>3113.4108406625601</v>
      </c>
    </row>
    <row r="36" spans="2:4" x14ac:dyDescent="0.3">
      <c r="B36" s="166">
        <v>9</v>
      </c>
      <c r="C36" s="166">
        <v>55505.772747907242</v>
      </c>
      <c r="D36" s="166">
        <v>3146.2272520927581</v>
      </c>
    </row>
    <row r="37" spans="2:4" x14ac:dyDescent="0.3">
      <c r="B37" s="166">
        <v>10</v>
      </c>
      <c r="C37" s="166">
        <v>54258.956336477051</v>
      </c>
      <c r="D37" s="166">
        <v>3673.0436635229489</v>
      </c>
    </row>
    <row r="38" spans="2:4" x14ac:dyDescent="0.3">
      <c r="B38" s="166">
        <v>11</v>
      </c>
      <c r="C38" s="166">
        <v>53012.13992504686</v>
      </c>
      <c r="D38" s="166">
        <v>2772.8600749531397</v>
      </c>
    </row>
    <row r="39" spans="2:4" x14ac:dyDescent="0.3">
      <c r="B39" s="166">
        <v>12</v>
      </c>
      <c r="C39" s="166">
        <v>51765.323513616662</v>
      </c>
      <c r="D39" s="166">
        <v>1111.2564863833395</v>
      </c>
    </row>
    <row r="40" spans="2:4" x14ac:dyDescent="0.3">
      <c r="B40" s="166">
        <v>13</v>
      </c>
      <c r="C40" s="166">
        <v>50518.507102186464</v>
      </c>
      <c r="D40" s="166">
        <v>1740.4928978135358</v>
      </c>
    </row>
    <row r="41" spans="2:4" x14ac:dyDescent="0.3">
      <c r="B41" s="166">
        <v>14</v>
      </c>
      <c r="C41" s="166">
        <v>49271.690690756273</v>
      </c>
      <c r="D41" s="166">
        <v>3207.3093092437266</v>
      </c>
    </row>
    <row r="42" spans="2:4" x14ac:dyDescent="0.3">
      <c r="B42" s="166">
        <v>15</v>
      </c>
      <c r="C42" s="166">
        <v>48024.874279326083</v>
      </c>
      <c r="D42" s="166">
        <v>3606.1257206739174</v>
      </c>
    </row>
    <row r="43" spans="2:4" x14ac:dyDescent="0.3">
      <c r="B43" s="166">
        <v>16</v>
      </c>
      <c r="C43" s="166">
        <v>46778.057867895885</v>
      </c>
      <c r="D43" s="166">
        <v>4190.9421321041154</v>
      </c>
    </row>
    <row r="44" spans="2:4" x14ac:dyDescent="0.3">
      <c r="B44" s="166">
        <v>17</v>
      </c>
      <c r="C44" s="166">
        <v>45531.241456465694</v>
      </c>
      <c r="D44" s="166">
        <v>1382.3185435343039</v>
      </c>
    </row>
    <row r="45" spans="2:4" x14ac:dyDescent="0.3">
      <c r="B45" s="166">
        <v>18</v>
      </c>
      <c r="C45" s="166">
        <v>44284.425045035496</v>
      </c>
      <c r="D45" s="166">
        <v>567.57495496450429</v>
      </c>
    </row>
    <row r="46" spans="2:4" x14ac:dyDescent="0.3">
      <c r="B46" s="166">
        <v>19</v>
      </c>
      <c r="C46" s="166">
        <v>43037.608633605298</v>
      </c>
      <c r="D46" s="166">
        <v>-1598.6086336052977</v>
      </c>
    </row>
    <row r="47" spans="2:4" x14ac:dyDescent="0.3">
      <c r="B47" s="166">
        <v>20</v>
      </c>
      <c r="C47" s="166">
        <v>41790.792222175107</v>
      </c>
      <c r="D47" s="166">
        <v>-2854.7922221751069</v>
      </c>
    </row>
    <row r="48" spans="2:4" x14ac:dyDescent="0.3">
      <c r="B48" s="166">
        <v>21</v>
      </c>
      <c r="C48" s="166">
        <v>40543.975810744916</v>
      </c>
      <c r="D48" s="166">
        <v>-2832.9758107449161</v>
      </c>
    </row>
    <row r="49" spans="2:4" x14ac:dyDescent="0.3">
      <c r="B49" s="166">
        <v>22</v>
      </c>
      <c r="C49" s="166">
        <v>39297.159399314718</v>
      </c>
      <c r="D49" s="166">
        <v>-1301.159399314718</v>
      </c>
    </row>
    <row r="50" spans="2:4" x14ac:dyDescent="0.3">
      <c r="B50" s="166">
        <v>23</v>
      </c>
      <c r="C50" s="166">
        <v>38050.34298788452</v>
      </c>
      <c r="D50" s="166">
        <v>-2204.34298788452</v>
      </c>
    </row>
    <row r="51" spans="2:4" x14ac:dyDescent="0.3">
      <c r="B51" s="166">
        <v>24</v>
      </c>
      <c r="C51" s="166">
        <v>36803.526576454329</v>
      </c>
      <c r="D51" s="166">
        <v>-3796.8265764543321</v>
      </c>
    </row>
    <row r="52" spans="2:4" x14ac:dyDescent="0.3">
      <c r="B52" s="166">
        <v>25</v>
      </c>
      <c r="C52" s="166">
        <v>35556.710165024138</v>
      </c>
      <c r="D52" s="166">
        <v>-3719.7501650241393</v>
      </c>
    </row>
    <row r="53" spans="2:4" x14ac:dyDescent="0.3">
      <c r="B53" s="166">
        <v>26</v>
      </c>
      <c r="C53" s="166">
        <v>34309.89375359394</v>
      </c>
      <c r="D53" s="166">
        <v>-2683.8937535939403</v>
      </c>
    </row>
    <row r="54" spans="2:4" x14ac:dyDescent="0.3">
      <c r="B54" s="166">
        <v>27</v>
      </c>
      <c r="C54" s="166">
        <v>33063.077342163742</v>
      </c>
      <c r="D54" s="166">
        <v>-1797.0773421637423</v>
      </c>
    </row>
    <row r="55" spans="2:4" x14ac:dyDescent="0.3">
      <c r="B55" s="166">
        <v>28</v>
      </c>
      <c r="C55" s="166">
        <v>31816.260930733552</v>
      </c>
      <c r="D55" s="166">
        <v>-2930.2609307335515</v>
      </c>
    </row>
    <row r="56" spans="2:4" x14ac:dyDescent="0.3">
      <c r="B56" s="166">
        <v>29</v>
      </c>
      <c r="C56" s="166">
        <v>30569.444519303357</v>
      </c>
      <c r="D56" s="166">
        <v>-2828.4445193033571</v>
      </c>
    </row>
    <row r="57" spans="2:4" x14ac:dyDescent="0.3">
      <c r="B57" s="166">
        <v>30</v>
      </c>
      <c r="C57" s="166">
        <v>29322.628107873163</v>
      </c>
      <c r="D57" s="166">
        <v>-2261.6281078731627</v>
      </c>
    </row>
    <row r="58" spans="2:4" x14ac:dyDescent="0.3">
      <c r="B58" s="166">
        <v>31</v>
      </c>
      <c r="C58" s="166">
        <v>28075.811696442968</v>
      </c>
      <c r="D58" s="166">
        <v>-2699.8116964429682</v>
      </c>
    </row>
    <row r="59" spans="2:4" x14ac:dyDescent="0.3">
      <c r="B59" s="166">
        <v>32</v>
      </c>
      <c r="C59" s="166">
        <v>26828.995285012774</v>
      </c>
      <c r="D59" s="166">
        <v>-3356.9952850127738</v>
      </c>
    </row>
    <row r="60" spans="2:4" x14ac:dyDescent="0.3">
      <c r="B60" s="166">
        <v>33</v>
      </c>
      <c r="C60" s="166">
        <v>25582.178873582579</v>
      </c>
      <c r="D60" s="166">
        <v>-3668.1788735825794</v>
      </c>
    </row>
    <row r="61" spans="2:4" x14ac:dyDescent="0.3">
      <c r="B61" s="166">
        <v>34</v>
      </c>
      <c r="C61" s="166">
        <v>24335.362462152385</v>
      </c>
      <c r="D61" s="166">
        <v>-3575.362462152385</v>
      </c>
    </row>
    <row r="62" spans="2:4" x14ac:dyDescent="0.3">
      <c r="B62" s="166">
        <v>35</v>
      </c>
      <c r="C62" s="166">
        <v>23088.546050722191</v>
      </c>
      <c r="D62" s="166">
        <v>-3699.5460507221906</v>
      </c>
    </row>
    <row r="63" spans="2:4" x14ac:dyDescent="0.3">
      <c r="B63" s="166">
        <v>36</v>
      </c>
      <c r="C63" s="166">
        <v>21841.729639291996</v>
      </c>
      <c r="D63" s="166">
        <v>-3407.7296392919961</v>
      </c>
    </row>
    <row r="64" spans="2:4" x14ac:dyDescent="0.3">
      <c r="B64" s="166">
        <v>37</v>
      </c>
      <c r="C64" s="166">
        <v>20594.913227861802</v>
      </c>
      <c r="D64" s="166">
        <v>-3836.9132278618017</v>
      </c>
    </row>
    <row r="65" spans="2:4" x14ac:dyDescent="0.3">
      <c r="B65" s="166">
        <v>38</v>
      </c>
      <c r="C65" s="166">
        <v>19348.096816431607</v>
      </c>
      <c r="D65" s="166">
        <v>-3885.0968164316073</v>
      </c>
    </row>
    <row r="66" spans="2:4" x14ac:dyDescent="0.3">
      <c r="B66" s="166">
        <v>39</v>
      </c>
      <c r="C66" s="166">
        <v>18101.280405001413</v>
      </c>
      <c r="D66" s="166">
        <v>-3639.2804050014129</v>
      </c>
    </row>
    <row r="67" spans="2:4" x14ac:dyDescent="0.3">
      <c r="B67" s="166">
        <v>40</v>
      </c>
      <c r="C67" s="166">
        <v>16854.463993571218</v>
      </c>
      <c r="D67" s="166">
        <v>-3575.4639935712185</v>
      </c>
    </row>
    <row r="68" spans="2:4" x14ac:dyDescent="0.3">
      <c r="B68" s="166">
        <v>41</v>
      </c>
      <c r="C68" s="166">
        <v>15607.647582141024</v>
      </c>
      <c r="D68" s="166">
        <v>-3010.647582141024</v>
      </c>
    </row>
    <row r="69" spans="2:4" x14ac:dyDescent="0.3">
      <c r="B69" s="166">
        <v>42</v>
      </c>
      <c r="C69" s="166">
        <v>65480.304039348797</v>
      </c>
      <c r="D69" s="166">
        <v>2155.6959606512028</v>
      </c>
    </row>
    <row r="70" spans="2:4" x14ac:dyDescent="0.3">
      <c r="B70" s="166">
        <v>43</v>
      </c>
      <c r="C70" s="166">
        <v>64233.487627918606</v>
      </c>
      <c r="D70" s="166">
        <v>228.51237208139355</v>
      </c>
    </row>
    <row r="71" spans="2:4" x14ac:dyDescent="0.3">
      <c r="B71" s="166">
        <v>44</v>
      </c>
      <c r="C71" s="166">
        <v>62986.671216488416</v>
      </c>
      <c r="D71" s="166">
        <v>-1073.6712164884157</v>
      </c>
    </row>
    <row r="72" spans="2:4" x14ac:dyDescent="0.3">
      <c r="B72" s="166">
        <v>45</v>
      </c>
      <c r="C72" s="166">
        <v>61739.854805058218</v>
      </c>
      <c r="D72" s="166">
        <v>797.14519494178239</v>
      </c>
    </row>
    <row r="73" spans="2:4" x14ac:dyDescent="0.3">
      <c r="B73" s="166">
        <v>46</v>
      </c>
      <c r="C73" s="166">
        <v>60493.03839362802</v>
      </c>
      <c r="D73" s="166">
        <v>1895.9616063719805</v>
      </c>
    </row>
    <row r="74" spans="2:4" x14ac:dyDescent="0.3">
      <c r="B74" s="166">
        <v>47</v>
      </c>
      <c r="C74" s="166">
        <v>59246.221982197829</v>
      </c>
      <c r="D74" s="166">
        <v>1010.4580178021715</v>
      </c>
    </row>
    <row r="75" spans="2:4" x14ac:dyDescent="0.3">
      <c r="B75" s="166">
        <v>48</v>
      </c>
      <c r="C75" s="166">
        <v>57999.405570767638</v>
      </c>
      <c r="D75" s="166">
        <v>487.59442923236202</v>
      </c>
    </row>
    <row r="76" spans="2:4" x14ac:dyDescent="0.3">
      <c r="B76" s="166">
        <v>49</v>
      </c>
      <c r="C76" s="166">
        <v>56752.58915933744</v>
      </c>
      <c r="D76" s="166">
        <v>4113.4108406625601</v>
      </c>
    </row>
    <row r="77" spans="2:4" x14ac:dyDescent="0.3">
      <c r="B77" s="166">
        <v>50</v>
      </c>
      <c r="C77" s="166">
        <v>55505.772747907242</v>
      </c>
      <c r="D77" s="166">
        <v>4221.2272520927581</v>
      </c>
    </row>
    <row r="78" spans="2:4" x14ac:dyDescent="0.3">
      <c r="B78" s="166">
        <v>51</v>
      </c>
      <c r="C78" s="166">
        <v>54258.956336477051</v>
      </c>
      <c r="D78" s="166">
        <v>4658.0436635229489</v>
      </c>
    </row>
    <row r="79" spans="2:4" x14ac:dyDescent="0.3">
      <c r="B79" s="166">
        <v>52</v>
      </c>
      <c r="C79" s="166">
        <v>53012.13992504686</v>
      </c>
      <c r="D79" s="166">
        <v>3449.8600749531397</v>
      </c>
    </row>
    <row r="80" spans="2:4" x14ac:dyDescent="0.3">
      <c r="B80" s="166">
        <v>53</v>
      </c>
      <c r="C80" s="166">
        <v>51765.323513616662</v>
      </c>
      <c r="D80" s="166">
        <v>1645.3564863833381</v>
      </c>
    </row>
    <row r="81" spans="2:4" x14ac:dyDescent="0.3">
      <c r="B81" s="166">
        <v>54</v>
      </c>
      <c r="C81" s="166">
        <v>50518.507102186464</v>
      </c>
      <c r="D81" s="166">
        <v>2337.4928978135358</v>
      </c>
    </row>
    <row r="82" spans="2:4" x14ac:dyDescent="0.3">
      <c r="B82" s="166">
        <v>55</v>
      </c>
      <c r="C82" s="166">
        <v>49271.690690756273</v>
      </c>
      <c r="D82" s="166">
        <v>3913.3093092437266</v>
      </c>
    </row>
    <row r="83" spans="2:4" x14ac:dyDescent="0.3">
      <c r="B83" s="166">
        <v>56</v>
      </c>
      <c r="C83" s="166">
        <v>48024.874279326083</v>
      </c>
      <c r="D83" s="166">
        <v>4275.1257206739174</v>
      </c>
    </row>
    <row r="84" spans="2:4" x14ac:dyDescent="0.3">
      <c r="B84" s="166">
        <v>57</v>
      </c>
      <c r="C84" s="166">
        <v>46778.057867895885</v>
      </c>
      <c r="D84" s="166">
        <v>4572.9421321041154</v>
      </c>
    </row>
    <row r="85" spans="2:4" x14ac:dyDescent="0.3">
      <c r="B85" s="166">
        <v>58</v>
      </c>
      <c r="C85" s="166">
        <v>45531.241456465694</v>
      </c>
      <c r="D85" s="166">
        <v>1949.0485435343071</v>
      </c>
    </row>
    <row r="86" spans="2:4" x14ac:dyDescent="0.3">
      <c r="B86" s="166">
        <v>59</v>
      </c>
      <c r="C86" s="166">
        <v>44284.425045035496</v>
      </c>
      <c r="D86" s="166">
        <v>1057.5749549645043</v>
      </c>
    </row>
    <row r="87" spans="2:4" x14ac:dyDescent="0.3">
      <c r="B87" s="166">
        <v>60</v>
      </c>
      <c r="C87" s="166">
        <v>56646.441155433153</v>
      </c>
      <c r="D87" s="166">
        <v>-1140.4411554331527</v>
      </c>
    </row>
    <row r="88" spans="2:4" x14ac:dyDescent="0.3">
      <c r="B88" s="166">
        <v>61</v>
      </c>
      <c r="C88" s="166">
        <v>55399.624744002962</v>
      </c>
      <c r="D88" s="166">
        <v>-3416.624744002962</v>
      </c>
    </row>
    <row r="89" spans="2:4" x14ac:dyDescent="0.3">
      <c r="B89" s="166">
        <v>62</v>
      </c>
      <c r="C89" s="166">
        <v>54152.808332572771</v>
      </c>
      <c r="D89" s="166">
        <v>-4248.8083325727712</v>
      </c>
    </row>
    <row r="90" spans="2:4" x14ac:dyDescent="0.3">
      <c r="B90" s="166">
        <v>63</v>
      </c>
      <c r="C90" s="166">
        <v>52905.991921142573</v>
      </c>
      <c r="D90" s="166">
        <v>-3933.9919211425731</v>
      </c>
    </row>
    <row r="91" spans="2:4" x14ac:dyDescent="0.3">
      <c r="B91" s="166">
        <v>64</v>
      </c>
      <c r="C91" s="166">
        <v>51659.175509712375</v>
      </c>
      <c r="D91" s="166">
        <v>-6182.1755097123751</v>
      </c>
    </row>
    <row r="92" spans="2:4" x14ac:dyDescent="0.3">
      <c r="B92" s="166">
        <v>65</v>
      </c>
      <c r="C92" s="166">
        <v>50412.359098282184</v>
      </c>
      <c r="D92" s="166">
        <v>-5910.179098282184</v>
      </c>
    </row>
    <row r="93" spans="2:4" x14ac:dyDescent="0.3">
      <c r="B93" s="166">
        <v>66</v>
      </c>
      <c r="C93" s="166">
        <v>49165.542686851993</v>
      </c>
      <c r="D93" s="166">
        <v>-1366.5426868519935</v>
      </c>
    </row>
    <row r="94" spans="2:4" x14ac:dyDescent="0.3">
      <c r="B94" s="166">
        <v>67</v>
      </c>
      <c r="C94" s="166">
        <v>47918.726275421795</v>
      </c>
      <c r="D94" s="166">
        <v>-1391.7262754217954</v>
      </c>
    </row>
    <row r="95" spans="2:4" x14ac:dyDescent="0.3">
      <c r="B95" s="166">
        <v>68</v>
      </c>
      <c r="C95" s="166">
        <v>46671.909863991597</v>
      </c>
      <c r="D95" s="166">
        <v>-169.90986399159738</v>
      </c>
    </row>
    <row r="96" spans="2:4" x14ac:dyDescent="0.3">
      <c r="B96" s="166">
        <v>69</v>
      </c>
      <c r="C96" s="166">
        <v>45425.093452561407</v>
      </c>
      <c r="D96" s="166">
        <v>2477.9065474385934</v>
      </c>
    </row>
    <row r="97" spans="2:4" x14ac:dyDescent="0.3">
      <c r="B97" s="166">
        <v>70</v>
      </c>
      <c r="C97" s="166">
        <v>44178.277041131216</v>
      </c>
      <c r="D97" s="166">
        <v>2922.7229588687842</v>
      </c>
    </row>
    <row r="98" spans="2:4" x14ac:dyDescent="0.3">
      <c r="B98" s="166">
        <v>71</v>
      </c>
      <c r="C98" s="166">
        <v>42931.460629701018</v>
      </c>
      <c r="D98" s="166">
        <v>-589.69062970102095</v>
      </c>
    </row>
    <row r="99" spans="2:4" x14ac:dyDescent="0.3">
      <c r="B99" s="166">
        <v>72</v>
      </c>
      <c r="C99" s="166">
        <v>41684.64421827082</v>
      </c>
      <c r="D99" s="166">
        <v>1283.3557817291803</v>
      </c>
    </row>
    <row r="100" spans="2:4" x14ac:dyDescent="0.3">
      <c r="B100" s="166">
        <v>73</v>
      </c>
      <c r="C100" s="166">
        <v>40437.827806840629</v>
      </c>
      <c r="D100" s="166">
        <v>1847.1721931593711</v>
      </c>
    </row>
    <row r="101" spans="2:4" x14ac:dyDescent="0.3">
      <c r="B101" s="166">
        <v>74</v>
      </c>
      <c r="C101" s="166">
        <v>39191.011395410438</v>
      </c>
      <c r="D101" s="166">
        <v>973.98860458956187</v>
      </c>
    </row>
    <row r="102" spans="2:4" x14ac:dyDescent="0.3">
      <c r="B102" s="166">
        <v>75</v>
      </c>
      <c r="C102" s="166">
        <v>37944.19498398024</v>
      </c>
      <c r="D102" s="166">
        <v>3568.8050160197599</v>
      </c>
    </row>
    <row r="103" spans="2:4" x14ac:dyDescent="0.3">
      <c r="B103" s="166">
        <v>76</v>
      </c>
      <c r="C103" s="166">
        <v>36697.378572550042</v>
      </c>
      <c r="D103" s="166">
        <v>664.32142744995508</v>
      </c>
    </row>
    <row r="104" spans="2:4" x14ac:dyDescent="0.3">
      <c r="B104" s="166">
        <v>77</v>
      </c>
      <c r="C104" s="166">
        <v>35450.562161119851</v>
      </c>
      <c r="D104" s="166">
        <v>922.43783888014877</v>
      </c>
    </row>
    <row r="105" spans="2:4" x14ac:dyDescent="0.3">
      <c r="B105" s="166">
        <v>78</v>
      </c>
      <c r="C105" s="166">
        <v>34203.745749689653</v>
      </c>
      <c r="D105" s="166">
        <v>-2141.7457496896532</v>
      </c>
    </row>
    <row r="106" spans="2:4" x14ac:dyDescent="0.3">
      <c r="B106" s="166">
        <v>79</v>
      </c>
      <c r="C106" s="166">
        <v>32956.929338259462</v>
      </c>
      <c r="D106" s="166">
        <v>-1001.9293382594624</v>
      </c>
    </row>
    <row r="107" spans="2:4" x14ac:dyDescent="0.3">
      <c r="B107" s="166">
        <v>80</v>
      </c>
      <c r="C107" s="166">
        <v>31710.112926829264</v>
      </c>
      <c r="D107" s="166">
        <v>-2044.1129268292643</v>
      </c>
    </row>
    <row r="108" spans="2:4" x14ac:dyDescent="0.3">
      <c r="B108" s="166">
        <v>81</v>
      </c>
      <c r="C108" s="166">
        <v>30463.296515399074</v>
      </c>
      <c r="D108" s="166">
        <v>474.70348460092646</v>
      </c>
    </row>
    <row r="109" spans="2:4" x14ac:dyDescent="0.3">
      <c r="B109" s="166">
        <v>82</v>
      </c>
      <c r="C109" s="166">
        <v>29216.480103968875</v>
      </c>
      <c r="D109" s="166">
        <v>736.51989603112452</v>
      </c>
    </row>
    <row r="110" spans="2:4" x14ac:dyDescent="0.3">
      <c r="B110" s="166">
        <v>83</v>
      </c>
      <c r="C110" s="166">
        <v>27969.663692538685</v>
      </c>
      <c r="D110" s="166">
        <v>-604.35369253868339</v>
      </c>
    </row>
    <row r="111" spans="2:4" x14ac:dyDescent="0.3">
      <c r="B111" s="166">
        <v>84</v>
      </c>
      <c r="C111" s="166">
        <v>26722.847281108487</v>
      </c>
      <c r="D111" s="166">
        <v>-1093.1772811084884</v>
      </c>
    </row>
    <row r="112" spans="2:4" x14ac:dyDescent="0.3">
      <c r="B112" s="166">
        <v>85</v>
      </c>
      <c r="C112" s="166">
        <v>25476.030869678296</v>
      </c>
      <c r="D112" s="166">
        <v>971.96913032170414</v>
      </c>
    </row>
    <row r="113" spans="2:4" x14ac:dyDescent="0.3">
      <c r="B113" s="166">
        <v>86</v>
      </c>
      <c r="C113" s="166">
        <v>24229.214458248098</v>
      </c>
      <c r="D113" s="166">
        <v>1127.7855417519022</v>
      </c>
    </row>
    <row r="114" spans="2:4" x14ac:dyDescent="0.3">
      <c r="B114" s="166">
        <v>87</v>
      </c>
      <c r="C114" s="166">
        <v>22982.398046817907</v>
      </c>
      <c r="D114" s="166">
        <v>706.60195318209298</v>
      </c>
    </row>
    <row r="115" spans="2:4" x14ac:dyDescent="0.3">
      <c r="B115" s="166">
        <v>88</v>
      </c>
      <c r="C115" s="166">
        <v>21735.581635387709</v>
      </c>
      <c r="D115" s="166">
        <v>-930.58163538770896</v>
      </c>
    </row>
    <row r="116" spans="2:4" x14ac:dyDescent="0.3">
      <c r="B116" s="166">
        <v>89</v>
      </c>
      <c r="C116" s="166">
        <v>20488.765223957518</v>
      </c>
      <c r="D116" s="166">
        <v>914.23477604248183</v>
      </c>
    </row>
    <row r="117" spans="2:4" x14ac:dyDescent="0.3">
      <c r="B117" s="166">
        <v>90</v>
      </c>
      <c r="C117" s="166">
        <v>19241.94881252732</v>
      </c>
      <c r="D117" s="166">
        <v>1291.0511874726799</v>
      </c>
    </row>
    <row r="118" spans="2:4" x14ac:dyDescent="0.3">
      <c r="B118" s="166">
        <v>91</v>
      </c>
      <c r="C118" s="166">
        <v>17995.132401097129</v>
      </c>
      <c r="D118" s="166">
        <v>1334.8675989028707</v>
      </c>
    </row>
    <row r="119" spans="2:4" x14ac:dyDescent="0.3">
      <c r="B119" s="166">
        <v>92</v>
      </c>
      <c r="C119" s="166">
        <v>16748.315989666931</v>
      </c>
      <c r="D119" s="166">
        <v>458.68401033306873</v>
      </c>
    </row>
    <row r="120" spans="2:4" x14ac:dyDescent="0.3">
      <c r="B120" s="166">
        <v>93</v>
      </c>
      <c r="C120" s="166">
        <v>15501.499578236739</v>
      </c>
      <c r="D120" s="166">
        <v>-349.49957823673867</v>
      </c>
    </row>
    <row r="121" spans="2:4" x14ac:dyDescent="0.3">
      <c r="B121" s="166">
        <v>94</v>
      </c>
      <c r="C121" s="166">
        <v>14254.683166806544</v>
      </c>
      <c r="D121" s="166">
        <v>332.31683319345575</v>
      </c>
    </row>
    <row r="122" spans="2:4" x14ac:dyDescent="0.3">
      <c r="B122" s="166">
        <v>95</v>
      </c>
      <c r="C122" s="166">
        <v>13007.86675537635</v>
      </c>
      <c r="D122" s="166">
        <v>2608.1332446236502</v>
      </c>
    </row>
    <row r="123" spans="2:4" x14ac:dyDescent="0.3">
      <c r="B123" s="166">
        <v>96</v>
      </c>
      <c r="C123" s="166">
        <v>11761.050343946155</v>
      </c>
      <c r="D123" s="166">
        <v>1711.9496560538446</v>
      </c>
    </row>
    <row r="124" spans="2:4" x14ac:dyDescent="0.3">
      <c r="B124" s="166">
        <v>97</v>
      </c>
      <c r="C124" s="166">
        <v>10514.233932515961</v>
      </c>
      <c r="D124" s="166">
        <v>2355.766067484039</v>
      </c>
    </row>
    <row r="125" spans="2:4" x14ac:dyDescent="0.3">
      <c r="B125" s="166">
        <v>98</v>
      </c>
      <c r="C125" s="166">
        <v>9267.4175210857666</v>
      </c>
      <c r="D125" s="166">
        <v>1820.5824789142334</v>
      </c>
    </row>
    <row r="126" spans="2:4" x14ac:dyDescent="0.3">
      <c r="B126" s="166">
        <v>99</v>
      </c>
      <c r="C126" s="166">
        <v>8020.6011096555721</v>
      </c>
      <c r="D126" s="166">
        <v>2310.3988903444279</v>
      </c>
    </row>
    <row r="127" spans="2:4" x14ac:dyDescent="0.3">
      <c r="B127" s="166">
        <v>100</v>
      </c>
      <c r="C127" s="166">
        <v>6773.7846982253777</v>
      </c>
      <c r="D127" s="166">
        <v>2699.2153017746223</v>
      </c>
    </row>
    <row r="128" spans="2:4" x14ac:dyDescent="0.3">
      <c r="B128" s="166">
        <v>101</v>
      </c>
      <c r="C128" s="166">
        <v>63850.642388581982</v>
      </c>
      <c r="D128" s="166">
        <v>1707.3576114180178</v>
      </c>
    </row>
    <row r="129" spans="2:4" x14ac:dyDescent="0.3">
      <c r="B129" s="166">
        <v>102</v>
      </c>
      <c r="C129" s="166">
        <v>62603.825977151791</v>
      </c>
      <c r="D129" s="166">
        <v>2260.1740228482086</v>
      </c>
    </row>
    <row r="130" spans="2:4" x14ac:dyDescent="0.3">
      <c r="B130" s="166">
        <v>103</v>
      </c>
      <c r="C130" s="166">
        <v>61357.009565721601</v>
      </c>
      <c r="D130" s="166">
        <v>-3516.0095657216007</v>
      </c>
    </row>
    <row r="131" spans="2:4" x14ac:dyDescent="0.3">
      <c r="B131" s="166">
        <v>104</v>
      </c>
      <c r="C131" s="166">
        <v>60110.193154291403</v>
      </c>
      <c r="D131" s="166">
        <v>-603.19315429140261</v>
      </c>
    </row>
    <row r="132" spans="2:4" x14ac:dyDescent="0.3">
      <c r="B132" s="166">
        <v>105</v>
      </c>
      <c r="C132" s="166">
        <v>58863.376742861205</v>
      </c>
      <c r="D132" s="166">
        <v>-1713.3767428612045</v>
      </c>
    </row>
    <row r="133" spans="2:4" x14ac:dyDescent="0.3">
      <c r="B133" s="166">
        <v>106</v>
      </c>
      <c r="C133" s="166">
        <v>57616.560331431014</v>
      </c>
      <c r="D133" s="166">
        <v>-927.21033143101522</v>
      </c>
    </row>
    <row r="134" spans="2:4" x14ac:dyDescent="0.3">
      <c r="B134" s="166">
        <v>107</v>
      </c>
      <c r="C134" s="166">
        <v>56369.743920000823</v>
      </c>
      <c r="D134" s="166">
        <v>-639.74392000082298</v>
      </c>
    </row>
    <row r="135" spans="2:4" x14ac:dyDescent="0.3">
      <c r="B135" s="166">
        <v>108</v>
      </c>
      <c r="C135" s="166">
        <v>55122.927508570625</v>
      </c>
      <c r="D135" s="166">
        <v>3401.0724914293751</v>
      </c>
    </row>
    <row r="136" spans="2:4" x14ac:dyDescent="0.3">
      <c r="B136" s="166">
        <v>109</v>
      </c>
      <c r="C136" s="166">
        <v>53876.111097140427</v>
      </c>
      <c r="D136" s="166">
        <v>574.88890285957314</v>
      </c>
    </row>
    <row r="137" spans="2:4" x14ac:dyDescent="0.3">
      <c r="B137" s="166">
        <v>110</v>
      </c>
      <c r="C137" s="166">
        <v>52629.294685710236</v>
      </c>
      <c r="D137" s="166">
        <v>3567.7053142897639</v>
      </c>
    </row>
    <row r="138" spans="2:4" x14ac:dyDescent="0.3">
      <c r="B138" s="166">
        <v>111</v>
      </c>
      <c r="C138" s="166">
        <v>51382.478274280045</v>
      </c>
      <c r="D138" s="166">
        <v>-318.4782742800453</v>
      </c>
    </row>
    <row r="139" spans="2:4" x14ac:dyDescent="0.3">
      <c r="B139" s="166">
        <v>112</v>
      </c>
      <c r="C139" s="166">
        <v>50135.661862849847</v>
      </c>
      <c r="D139" s="166">
        <v>-2223.3118628498487</v>
      </c>
    </row>
    <row r="140" spans="2:4" x14ac:dyDescent="0.3">
      <c r="B140" s="166">
        <v>113</v>
      </c>
      <c r="C140" s="166">
        <v>48888.845451419649</v>
      </c>
      <c r="D140" s="166">
        <v>-555.84545141964918</v>
      </c>
    </row>
    <row r="141" spans="2:4" x14ac:dyDescent="0.3">
      <c r="B141" s="166">
        <v>114</v>
      </c>
      <c r="C141" s="166">
        <v>47642.029039989458</v>
      </c>
      <c r="D141" s="166">
        <v>-1014.0290399894584</v>
      </c>
    </row>
    <row r="142" spans="2:4" x14ac:dyDescent="0.3">
      <c r="B142" s="166">
        <v>115</v>
      </c>
      <c r="C142" s="166">
        <v>57439.528960311196</v>
      </c>
      <c r="D142" s="166">
        <v>712.47103968880401</v>
      </c>
    </row>
    <row r="143" spans="2:4" x14ac:dyDescent="0.3">
      <c r="B143" s="166">
        <v>116</v>
      </c>
      <c r="C143" s="166">
        <v>56192.712548881005</v>
      </c>
      <c r="D143" s="166">
        <v>-4049.7125488810052</v>
      </c>
    </row>
    <row r="144" spans="2:4" x14ac:dyDescent="0.3">
      <c r="B144" s="166">
        <v>117</v>
      </c>
      <c r="C144" s="166">
        <v>54945.896137450814</v>
      </c>
      <c r="D144" s="166">
        <v>-4272.8961374508144</v>
      </c>
    </row>
    <row r="145" spans="2:4" x14ac:dyDescent="0.3">
      <c r="B145" s="166">
        <v>118</v>
      </c>
      <c r="C145" s="166">
        <v>53699.079726020616</v>
      </c>
      <c r="D145" s="166">
        <v>-3107.0797260206164</v>
      </c>
    </row>
    <row r="146" spans="2:4" x14ac:dyDescent="0.3">
      <c r="B146" s="166">
        <v>119</v>
      </c>
      <c r="C146" s="166">
        <v>52452.263314590418</v>
      </c>
      <c r="D146" s="166">
        <v>-4579.2633145904183</v>
      </c>
    </row>
    <row r="147" spans="2:4" x14ac:dyDescent="0.3">
      <c r="B147" s="166">
        <v>120</v>
      </c>
      <c r="C147" s="166">
        <v>51205.446903160228</v>
      </c>
      <c r="D147" s="166">
        <v>-3452.356903160231</v>
      </c>
    </row>
    <row r="148" spans="2:4" x14ac:dyDescent="0.3">
      <c r="B148" s="166">
        <v>121</v>
      </c>
      <c r="C148" s="166">
        <v>49958.630491730037</v>
      </c>
      <c r="D148" s="166">
        <v>-941.63049173003674</v>
      </c>
    </row>
    <row r="149" spans="2:4" x14ac:dyDescent="0.3">
      <c r="B149" s="166">
        <v>122</v>
      </c>
      <c r="C149" s="166">
        <v>48711.814080299839</v>
      </c>
      <c r="D149" s="166">
        <v>-630.81408029983868</v>
      </c>
    </row>
    <row r="150" spans="2:4" x14ac:dyDescent="0.3">
      <c r="B150" s="166">
        <v>123</v>
      </c>
      <c r="C150" s="166">
        <v>47464.997668869641</v>
      </c>
      <c r="D150" s="166">
        <v>-2768.9976688696406</v>
      </c>
    </row>
    <row r="151" spans="2:4" x14ac:dyDescent="0.3">
      <c r="B151" s="166">
        <v>124</v>
      </c>
      <c r="C151" s="166">
        <v>46218.18125743945</v>
      </c>
      <c r="D151" s="166">
        <v>-847.18125743944984</v>
      </c>
    </row>
    <row r="152" spans="2:4" x14ac:dyDescent="0.3">
      <c r="B152" s="166">
        <v>125</v>
      </c>
      <c r="C152" s="166">
        <v>44971.364846009259</v>
      </c>
      <c r="D152" s="166">
        <v>961.63515399074095</v>
      </c>
    </row>
    <row r="153" spans="2:4" x14ac:dyDescent="0.3">
      <c r="B153" s="166">
        <v>126</v>
      </c>
      <c r="C153" s="166">
        <v>43724.548434579061</v>
      </c>
      <c r="D153" s="166">
        <v>1440.9915654209399</v>
      </c>
    </row>
    <row r="154" spans="2:4" x14ac:dyDescent="0.3">
      <c r="B154" s="166">
        <v>127</v>
      </c>
      <c r="C154" s="166">
        <v>42477.732023148863</v>
      </c>
      <c r="D154" s="166">
        <v>1198.2679768511371</v>
      </c>
    </row>
    <row r="155" spans="2:4" x14ac:dyDescent="0.3">
      <c r="B155" s="166">
        <v>128</v>
      </c>
      <c r="C155" s="166">
        <v>41230.915611718672</v>
      </c>
      <c r="D155" s="166">
        <v>-281.91561171867215</v>
      </c>
    </row>
    <row r="156" spans="2:4" x14ac:dyDescent="0.3">
      <c r="B156" s="166">
        <v>129</v>
      </c>
      <c r="C156" s="166">
        <v>39984.099200288481</v>
      </c>
      <c r="D156" s="166">
        <v>601.90079971151863</v>
      </c>
    </row>
    <row r="157" spans="2:4" x14ac:dyDescent="0.3">
      <c r="B157" s="166">
        <v>130</v>
      </c>
      <c r="C157" s="166">
        <v>38737.282788858283</v>
      </c>
      <c r="D157" s="166">
        <v>5923.7172111417167</v>
      </c>
    </row>
    <row r="158" spans="2:4" x14ac:dyDescent="0.3">
      <c r="B158" s="166">
        <v>131</v>
      </c>
      <c r="C158" s="166">
        <v>37490.466377428093</v>
      </c>
      <c r="D158" s="166">
        <v>-1786.4163774280896</v>
      </c>
    </row>
    <row r="159" spans="2:4" x14ac:dyDescent="0.3">
      <c r="B159" s="166">
        <v>132</v>
      </c>
      <c r="C159" s="166">
        <v>36243.649965997894</v>
      </c>
      <c r="D159" s="166">
        <v>-1229.6499659978945</v>
      </c>
    </row>
    <row r="160" spans="2:4" x14ac:dyDescent="0.3">
      <c r="B160" s="166">
        <v>133</v>
      </c>
      <c r="C160" s="166">
        <v>34996.833554567696</v>
      </c>
      <c r="D160" s="166">
        <v>-1531.8335545676964</v>
      </c>
    </row>
    <row r="161" spans="2:4" x14ac:dyDescent="0.3">
      <c r="B161" s="166">
        <v>134</v>
      </c>
      <c r="C161" s="166">
        <v>33750.017143137506</v>
      </c>
      <c r="D161" s="166">
        <v>-795.01714313750563</v>
      </c>
    </row>
    <row r="162" spans="2:4" x14ac:dyDescent="0.3">
      <c r="B162" s="166">
        <v>135</v>
      </c>
      <c r="C162" s="166">
        <v>32503.200731707311</v>
      </c>
      <c r="D162" s="166">
        <v>-1901.2007317073112</v>
      </c>
    </row>
    <row r="163" spans="2:4" x14ac:dyDescent="0.3">
      <c r="B163" s="166">
        <v>136</v>
      </c>
      <c r="C163" s="166">
        <v>31256.384320277117</v>
      </c>
      <c r="D163" s="166">
        <v>-2091.3843202771168</v>
      </c>
    </row>
    <row r="164" spans="2:4" x14ac:dyDescent="0.3">
      <c r="B164" s="166">
        <v>137</v>
      </c>
      <c r="C164" s="166">
        <v>30009.567908846922</v>
      </c>
      <c r="D164" s="166">
        <v>349.43209115307764</v>
      </c>
    </row>
    <row r="165" spans="2:4" x14ac:dyDescent="0.3">
      <c r="B165" s="166">
        <v>138</v>
      </c>
      <c r="C165" s="166">
        <v>28762.751497416728</v>
      </c>
      <c r="D165" s="166">
        <v>-819.18149741672823</v>
      </c>
    </row>
    <row r="166" spans="2:4" x14ac:dyDescent="0.3">
      <c r="B166" s="166">
        <v>139</v>
      </c>
      <c r="C166" s="166">
        <v>27515.935085986534</v>
      </c>
      <c r="D166" s="166">
        <v>-892.95508598653396</v>
      </c>
    </row>
    <row r="167" spans="2:4" x14ac:dyDescent="0.3">
      <c r="B167" s="166">
        <v>140</v>
      </c>
      <c r="C167" s="166">
        <v>26269.118674556339</v>
      </c>
      <c r="D167" s="166">
        <v>-566.1186745563391</v>
      </c>
    </row>
    <row r="168" spans="2:4" x14ac:dyDescent="0.3">
      <c r="B168" s="166">
        <v>141</v>
      </c>
      <c r="C168" s="166">
        <v>25022.302263126145</v>
      </c>
      <c r="D168" s="166">
        <v>3134.6977368738553</v>
      </c>
    </row>
    <row r="169" spans="2:4" x14ac:dyDescent="0.3">
      <c r="B169" s="166">
        <v>142</v>
      </c>
      <c r="C169" s="166">
        <v>23775.48585169595</v>
      </c>
      <c r="D169" s="166">
        <v>-30.485851695950259</v>
      </c>
    </row>
    <row r="170" spans="2:4" x14ac:dyDescent="0.3">
      <c r="B170" s="166">
        <v>143</v>
      </c>
      <c r="C170" s="166">
        <v>22528.669440265756</v>
      </c>
      <c r="D170" s="166">
        <v>576.33055973424416</v>
      </c>
    </row>
    <row r="171" spans="2:4" x14ac:dyDescent="0.3">
      <c r="B171" s="166">
        <v>144</v>
      </c>
      <c r="C171" s="166">
        <v>21281.853028835561</v>
      </c>
      <c r="D171" s="166">
        <v>1425.1469711644386</v>
      </c>
    </row>
    <row r="172" spans="2:4" x14ac:dyDescent="0.3">
      <c r="B172" s="166">
        <v>145</v>
      </c>
      <c r="C172" s="166">
        <v>20035.036617405367</v>
      </c>
      <c r="D172" s="166">
        <v>842.963382594633</v>
      </c>
    </row>
    <row r="173" spans="2:4" x14ac:dyDescent="0.3">
      <c r="B173" s="166">
        <v>146</v>
      </c>
      <c r="C173" s="166">
        <v>18788.220205975173</v>
      </c>
      <c r="D173" s="166">
        <v>1135.7797940248274</v>
      </c>
    </row>
    <row r="174" spans="2:4" x14ac:dyDescent="0.3">
      <c r="B174" s="166">
        <v>147</v>
      </c>
      <c r="C174" s="166">
        <v>17541.403794544978</v>
      </c>
      <c r="D174" s="166">
        <v>430.59620545502185</v>
      </c>
    </row>
    <row r="175" spans="2:4" x14ac:dyDescent="0.3">
      <c r="B175" s="166">
        <v>148</v>
      </c>
      <c r="C175" s="166">
        <v>16294.587383114784</v>
      </c>
      <c r="D175" s="166">
        <v>1891.4126168852163</v>
      </c>
    </row>
    <row r="176" spans="2:4" x14ac:dyDescent="0.3">
      <c r="B176" s="166">
        <v>149</v>
      </c>
      <c r="C176" s="166">
        <v>15047.770971684589</v>
      </c>
      <c r="D176" s="166">
        <v>1066.2290283154107</v>
      </c>
    </row>
    <row r="177" spans="2:4" x14ac:dyDescent="0.3">
      <c r="B177" s="166">
        <v>150</v>
      </c>
      <c r="C177" s="166">
        <v>13800.954560254395</v>
      </c>
      <c r="D177" s="166">
        <v>1875.0454397456051</v>
      </c>
    </row>
    <row r="178" spans="2:4" x14ac:dyDescent="0.3">
      <c r="B178" s="166">
        <v>151</v>
      </c>
      <c r="C178" s="166">
        <v>12554.1381488242</v>
      </c>
      <c r="D178" s="166">
        <v>2385.8618511757995</v>
      </c>
    </row>
    <row r="179" spans="2:4" x14ac:dyDescent="0.3">
      <c r="B179" s="166">
        <v>152</v>
      </c>
      <c r="C179" s="166">
        <v>11307.321737394006</v>
      </c>
      <c r="D179" s="166">
        <v>2677.678262605994</v>
      </c>
    </row>
    <row r="180" spans="2:4" x14ac:dyDescent="0.3">
      <c r="B180" s="166">
        <v>153</v>
      </c>
      <c r="C180" s="166">
        <v>10060.505325963812</v>
      </c>
      <c r="D180" s="166">
        <v>2511.4946740361884</v>
      </c>
    </row>
    <row r="181" spans="2:4" x14ac:dyDescent="0.3">
      <c r="B181" s="166">
        <v>154</v>
      </c>
      <c r="C181" s="166">
        <v>8813.6889145336172</v>
      </c>
      <c r="D181" s="166">
        <v>2428.3110854663828</v>
      </c>
    </row>
    <row r="182" spans="2:4" ht="15" thickBot="1" x14ac:dyDescent="0.35">
      <c r="B182" s="167">
        <v>155</v>
      </c>
      <c r="C182" s="167">
        <v>7566.8725031034228</v>
      </c>
      <c r="D182" s="167">
        <v>3006.1274968965772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FD1F3-5940-4B3A-948F-964A63B64C1B}">
  <dimension ref="B1:J182"/>
  <sheetViews>
    <sheetView showGridLines="0" zoomScale="140" zoomScaleNormal="140" workbookViewId="0">
      <selection activeCell="A9" sqref="A9"/>
    </sheetView>
  </sheetViews>
  <sheetFormatPr defaultRowHeight="14.4" x14ac:dyDescent="0.3"/>
  <cols>
    <col min="2" max="2" width="14.77734375" customWidth="1"/>
    <col min="3" max="3" width="17.5546875" customWidth="1"/>
  </cols>
  <sheetData>
    <row r="1" spans="2:10" x14ac:dyDescent="0.3">
      <c r="B1" t="s">
        <v>293</v>
      </c>
    </row>
    <row r="2" spans="2:10" ht="15" thickBot="1" x14ac:dyDescent="0.35"/>
    <row r="3" spans="2:10" x14ac:dyDescent="0.3">
      <c r="B3" s="226" t="s">
        <v>294</v>
      </c>
      <c r="C3" s="226"/>
    </row>
    <row r="4" spans="2:10" x14ac:dyDescent="0.3">
      <c r="B4" s="166" t="s">
        <v>295</v>
      </c>
      <c r="C4" s="166">
        <v>0.98804374306797105</v>
      </c>
    </row>
    <row r="5" spans="2:10" x14ac:dyDescent="0.3">
      <c r="B5" s="166" t="s">
        <v>296</v>
      </c>
      <c r="C5" s="166">
        <v>0.97623043821576683</v>
      </c>
    </row>
    <row r="6" spans="2:10" x14ac:dyDescent="0.3">
      <c r="B6" s="166" t="s">
        <v>297</v>
      </c>
      <c r="C6" s="166">
        <v>0.97559658323485399</v>
      </c>
    </row>
    <row r="7" spans="2:10" x14ac:dyDescent="0.3">
      <c r="B7" s="166" t="s">
        <v>298</v>
      </c>
      <c r="C7" s="166">
        <v>3927.6072999081612</v>
      </c>
    </row>
    <row r="8" spans="2:10" ht="15" thickBot="1" x14ac:dyDescent="0.35">
      <c r="B8" s="167" t="s">
        <v>207</v>
      </c>
      <c r="C8" s="167">
        <v>155</v>
      </c>
    </row>
    <row r="10" spans="2:10" ht="15" thickBot="1" x14ac:dyDescent="0.35">
      <c r="B10" t="s">
        <v>250</v>
      </c>
    </row>
    <row r="11" spans="2:10" x14ac:dyDescent="0.3">
      <c r="B11" s="168"/>
      <c r="C11" s="168" t="s">
        <v>210</v>
      </c>
      <c r="D11" s="168" t="s">
        <v>252</v>
      </c>
      <c r="E11" s="168" t="s">
        <v>253</v>
      </c>
      <c r="F11" s="168" t="s">
        <v>254</v>
      </c>
      <c r="G11" s="168" t="s">
        <v>299</v>
      </c>
    </row>
    <row r="12" spans="2:10" x14ac:dyDescent="0.3">
      <c r="B12" s="166" t="s">
        <v>300</v>
      </c>
      <c r="C12" s="166">
        <v>4</v>
      </c>
      <c r="D12" s="166">
        <v>95033898541.912399</v>
      </c>
      <c r="E12" s="166">
        <v>23758474635.4781</v>
      </c>
      <c r="F12" s="166">
        <v>1540.1479322759096</v>
      </c>
      <c r="G12" s="166">
        <v>1.1805739241788135E-120</v>
      </c>
    </row>
    <row r="13" spans="2:10" x14ac:dyDescent="0.3">
      <c r="B13" s="166" t="s">
        <v>301</v>
      </c>
      <c r="C13" s="166">
        <v>150</v>
      </c>
      <c r="D13" s="166">
        <v>2313914865.3437815</v>
      </c>
      <c r="E13" s="166">
        <v>15426099.102291876</v>
      </c>
      <c r="F13" s="166"/>
      <c r="G13" s="166"/>
    </row>
    <row r="14" spans="2:10" ht="15" thickBot="1" x14ac:dyDescent="0.35">
      <c r="B14" s="167" t="s">
        <v>4</v>
      </c>
      <c r="C14" s="167">
        <v>154</v>
      </c>
      <c r="D14" s="167">
        <v>97347813407.25618</v>
      </c>
      <c r="E14" s="167"/>
      <c r="F14" s="167"/>
      <c r="G14" s="167"/>
    </row>
    <row r="15" spans="2:10" ht="15" thickBot="1" x14ac:dyDescent="0.35"/>
    <row r="16" spans="2:10" x14ac:dyDescent="0.3">
      <c r="B16" s="168" t="s">
        <v>121</v>
      </c>
      <c r="C16" s="168" t="s">
        <v>302</v>
      </c>
      <c r="D16" s="168" t="s">
        <v>298</v>
      </c>
      <c r="E16" s="168" t="s">
        <v>211</v>
      </c>
      <c r="F16" s="168" t="s">
        <v>255</v>
      </c>
      <c r="G16" s="168" t="s">
        <v>303</v>
      </c>
      <c r="H16" s="168" t="s">
        <v>304</v>
      </c>
      <c r="I16" s="168" t="s">
        <v>305</v>
      </c>
      <c r="J16" s="168" t="s">
        <v>306</v>
      </c>
    </row>
    <row r="17" spans="2:10" x14ac:dyDescent="0.3">
      <c r="B17" s="166" t="s">
        <v>307</v>
      </c>
      <c r="C17" s="217">
        <v>17952.228764257343</v>
      </c>
      <c r="D17" s="166">
        <v>857.05452397799479</v>
      </c>
      <c r="E17" s="166">
        <v>20.946425533036766</v>
      </c>
      <c r="F17" s="166">
        <v>2.177355708804202E-46</v>
      </c>
      <c r="G17" s="166">
        <v>16258.770161460157</v>
      </c>
      <c r="H17" s="166">
        <v>19645.687367054528</v>
      </c>
      <c r="I17" s="166">
        <v>16258.770161460157</v>
      </c>
      <c r="J17" s="166">
        <v>19645.687367054528</v>
      </c>
    </row>
    <row r="18" spans="2:10" x14ac:dyDescent="0.3">
      <c r="B18" s="166" t="s">
        <v>128</v>
      </c>
      <c r="C18" s="217">
        <v>-13162.546966100786</v>
      </c>
      <c r="D18" s="166">
        <v>804.61201044325412</v>
      </c>
      <c r="E18" s="166">
        <v>-16.358874582110261</v>
      </c>
      <c r="F18" s="166">
        <v>3.6060183624556007E-35</v>
      </c>
      <c r="G18" s="166">
        <v>-14752.384126839059</v>
      </c>
      <c r="H18" s="166">
        <v>-11572.709805362514</v>
      </c>
      <c r="I18" s="166">
        <v>-14752.384126839059</v>
      </c>
      <c r="J18" s="166">
        <v>-11572.709805362514</v>
      </c>
    </row>
    <row r="19" spans="2:10" x14ac:dyDescent="0.3">
      <c r="B19" s="166" t="s">
        <v>232</v>
      </c>
      <c r="C19" s="217">
        <v>-8627.9135514666505</v>
      </c>
      <c r="D19" s="166">
        <v>804.61201044325435</v>
      </c>
      <c r="E19" s="166">
        <v>-10.723073281883527</v>
      </c>
      <c r="F19" s="166">
        <v>2.8585342040186199E-20</v>
      </c>
      <c r="G19" s="166">
        <v>-10217.750712204923</v>
      </c>
      <c r="H19" s="166">
        <v>-7038.0763907283781</v>
      </c>
      <c r="I19" s="166">
        <v>-10217.750712204923</v>
      </c>
      <c r="J19" s="166">
        <v>-7038.0763907283781</v>
      </c>
    </row>
    <row r="20" spans="2:10" x14ac:dyDescent="0.3">
      <c r="B20" s="166" t="s">
        <v>129</v>
      </c>
      <c r="C20" s="217">
        <v>4071.7591375921756</v>
      </c>
      <c r="D20" s="166">
        <v>1200.8122044792606</v>
      </c>
      <c r="E20" s="166">
        <v>3.3908375701077409</v>
      </c>
      <c r="F20" s="166">
        <v>8.908149306917541E-4</v>
      </c>
      <c r="G20" s="166">
        <v>1699.0679013558829</v>
      </c>
      <c r="H20" s="166">
        <v>6444.4503738284684</v>
      </c>
      <c r="I20" s="166">
        <v>1699.0679013558829</v>
      </c>
      <c r="J20" s="166">
        <v>6444.4503738284684</v>
      </c>
    </row>
    <row r="21" spans="2:10" ht="15" thickBot="1" x14ac:dyDescent="0.35">
      <c r="B21" s="167" t="s">
        <v>313</v>
      </c>
      <c r="C21" s="227">
        <v>1891.2984045012563</v>
      </c>
      <c r="D21" s="167">
        <v>28.064186561177131</v>
      </c>
      <c r="E21" s="167">
        <v>67.391883972065756</v>
      </c>
      <c r="F21" s="167">
        <v>4.7582249090687388E-114</v>
      </c>
      <c r="G21" s="167">
        <v>1835.8462286677491</v>
      </c>
      <c r="H21" s="167">
        <v>1946.7505803347635</v>
      </c>
      <c r="I21" s="167">
        <v>1835.8462286677491</v>
      </c>
      <c r="J21" s="167">
        <v>1946.7505803347635</v>
      </c>
    </row>
    <row r="25" spans="2:10" x14ac:dyDescent="0.3">
      <c r="B25" t="s">
        <v>309</v>
      </c>
    </row>
    <row r="26" spans="2:10" ht="15" thickBot="1" x14ac:dyDescent="0.35"/>
    <row r="27" spans="2:10" x14ac:dyDescent="0.3">
      <c r="B27" s="168" t="s">
        <v>310</v>
      </c>
      <c r="C27" s="168" t="s">
        <v>314</v>
      </c>
      <c r="D27" s="168" t="s">
        <v>312</v>
      </c>
    </row>
    <row r="28" spans="2:10" x14ac:dyDescent="0.3">
      <c r="B28" s="166">
        <v>1</v>
      </c>
      <c r="C28" s="166">
        <v>95495.463348808844</v>
      </c>
      <c r="D28" s="166">
        <v>-2855.4633488088439</v>
      </c>
    </row>
    <row r="29" spans="2:10" x14ac:dyDescent="0.3">
      <c r="B29" s="166">
        <v>2</v>
      </c>
      <c r="C29" s="166">
        <v>93604.164944307588</v>
      </c>
      <c r="D29" s="166">
        <v>-4769.1649443075876</v>
      </c>
    </row>
    <row r="30" spans="2:10" x14ac:dyDescent="0.3">
      <c r="B30" s="166">
        <v>3</v>
      </c>
      <c r="C30" s="166">
        <v>91712.866539806331</v>
      </c>
      <c r="D30" s="166">
        <v>-343.86653980633128</v>
      </c>
    </row>
    <row r="31" spans="2:10" x14ac:dyDescent="0.3">
      <c r="B31" s="166">
        <v>4</v>
      </c>
      <c r="C31" s="166">
        <v>89821.568135305075</v>
      </c>
      <c r="D31" s="166">
        <v>1126.431864694925</v>
      </c>
    </row>
    <row r="32" spans="2:10" x14ac:dyDescent="0.3">
      <c r="B32" s="166">
        <v>5</v>
      </c>
      <c r="C32" s="166">
        <v>87930.269730803819</v>
      </c>
      <c r="D32" s="166">
        <v>2129.7302691961813</v>
      </c>
    </row>
    <row r="33" spans="2:4" x14ac:dyDescent="0.3">
      <c r="B33" s="166">
        <v>6</v>
      </c>
      <c r="C33" s="166">
        <v>86038.971326302562</v>
      </c>
      <c r="D33" s="166">
        <v>-784.0713263025682</v>
      </c>
    </row>
    <row r="34" spans="2:4" x14ac:dyDescent="0.3">
      <c r="B34" s="166">
        <v>7</v>
      </c>
      <c r="C34" s="166">
        <v>84147.672921801306</v>
      </c>
      <c r="D34" s="166">
        <v>2040.3270781986939</v>
      </c>
    </row>
    <row r="35" spans="2:4" x14ac:dyDescent="0.3">
      <c r="B35" s="166">
        <v>8</v>
      </c>
      <c r="C35" s="166">
        <v>82256.37451730005</v>
      </c>
      <c r="D35" s="166">
        <v>2482.6254826999502</v>
      </c>
    </row>
    <row r="36" spans="2:4" x14ac:dyDescent="0.3">
      <c r="B36" s="166">
        <v>9</v>
      </c>
      <c r="C36" s="166">
        <v>80365.076112798793</v>
      </c>
      <c r="D36" s="166">
        <v>2018.9238872012065</v>
      </c>
    </row>
    <row r="37" spans="2:4" x14ac:dyDescent="0.3">
      <c r="B37" s="166">
        <v>10</v>
      </c>
      <c r="C37" s="166">
        <v>78473.777708297537</v>
      </c>
      <c r="D37" s="166">
        <v>4711.2222917024628</v>
      </c>
    </row>
    <row r="38" spans="2:4" x14ac:dyDescent="0.3">
      <c r="B38" s="166">
        <v>11</v>
      </c>
      <c r="C38" s="166">
        <v>76582.479303796281</v>
      </c>
      <c r="D38" s="166">
        <v>5114.5206962037191</v>
      </c>
    </row>
    <row r="39" spans="2:4" x14ac:dyDescent="0.3">
      <c r="B39" s="166">
        <v>12</v>
      </c>
      <c r="C39" s="166">
        <v>74691.180899295025</v>
      </c>
      <c r="D39" s="166">
        <v>4271.7691007049725</v>
      </c>
    </row>
    <row r="40" spans="2:4" x14ac:dyDescent="0.3">
      <c r="B40" s="166">
        <v>13</v>
      </c>
      <c r="C40" s="166">
        <v>72799.882494793768</v>
      </c>
      <c r="D40" s="166">
        <v>2838.1175052062317</v>
      </c>
    </row>
    <row r="41" spans="2:4" x14ac:dyDescent="0.3">
      <c r="B41" s="166">
        <v>14</v>
      </c>
      <c r="C41" s="166">
        <v>70908.584090292512</v>
      </c>
      <c r="D41" s="166">
        <v>2961.415909707488</v>
      </c>
    </row>
    <row r="42" spans="2:4" x14ac:dyDescent="0.3">
      <c r="B42" s="166">
        <v>15</v>
      </c>
      <c r="C42" s="166">
        <v>69017.285685791256</v>
      </c>
      <c r="D42" s="166">
        <v>5380.7143142087443</v>
      </c>
    </row>
    <row r="43" spans="2:4" x14ac:dyDescent="0.3">
      <c r="B43" s="166">
        <v>16</v>
      </c>
      <c r="C43" s="166">
        <v>67125.987281289999</v>
      </c>
      <c r="D43" s="166">
        <v>4857.0127187100006</v>
      </c>
    </row>
    <row r="44" spans="2:4" x14ac:dyDescent="0.3">
      <c r="B44" s="166">
        <v>17</v>
      </c>
      <c r="C44" s="166">
        <v>65234.68887678875</v>
      </c>
      <c r="D44" s="166">
        <v>3183.7811232112508</v>
      </c>
    </row>
    <row r="45" spans="2:4" x14ac:dyDescent="0.3">
      <c r="B45" s="166">
        <v>18</v>
      </c>
      <c r="C45" s="166">
        <v>63343.390472287494</v>
      </c>
      <c r="D45" s="166">
        <v>2035.609527712506</v>
      </c>
    </row>
    <row r="46" spans="2:4" x14ac:dyDescent="0.3">
      <c r="B46" s="166">
        <v>19</v>
      </c>
      <c r="C46" s="166">
        <v>61452.092067786238</v>
      </c>
      <c r="D46" s="166">
        <v>3605.9079322137623</v>
      </c>
    </row>
    <row r="47" spans="2:4" x14ac:dyDescent="0.3">
      <c r="B47" s="166">
        <v>20</v>
      </c>
      <c r="C47" s="166">
        <v>59560.793663284981</v>
      </c>
      <c r="D47" s="166">
        <v>2218.2063367150186</v>
      </c>
    </row>
    <row r="48" spans="2:4" x14ac:dyDescent="0.3">
      <c r="B48" s="166">
        <v>21</v>
      </c>
      <c r="C48" s="166">
        <v>57669.495258783725</v>
      </c>
      <c r="D48" s="166">
        <v>-615.49525878372515</v>
      </c>
    </row>
    <row r="49" spans="2:4" x14ac:dyDescent="0.3">
      <c r="B49" s="166">
        <v>22</v>
      </c>
      <c r="C49" s="166">
        <v>55778.196854282469</v>
      </c>
      <c r="D49" s="166">
        <v>696.80314571753115</v>
      </c>
    </row>
    <row r="50" spans="2:4" x14ac:dyDescent="0.3">
      <c r="B50" s="166">
        <v>23</v>
      </c>
      <c r="C50" s="166">
        <v>53886.898449781213</v>
      </c>
      <c r="D50" s="166">
        <v>3077.1015502187875</v>
      </c>
    </row>
    <row r="51" spans="2:4" x14ac:dyDescent="0.3">
      <c r="B51" s="166">
        <v>24</v>
      </c>
      <c r="C51" s="166">
        <v>51995.600045279956</v>
      </c>
      <c r="D51" s="166">
        <v>-2680.6600452799539</v>
      </c>
    </row>
    <row r="52" spans="2:4" x14ac:dyDescent="0.3">
      <c r="B52" s="166">
        <v>25</v>
      </c>
      <c r="C52" s="166">
        <v>50104.3016407787</v>
      </c>
      <c r="D52" s="166">
        <v>-3608.4416407786994</v>
      </c>
    </row>
    <row r="53" spans="2:4" x14ac:dyDescent="0.3">
      <c r="B53" s="166">
        <v>26</v>
      </c>
      <c r="C53" s="166">
        <v>48213.003236277444</v>
      </c>
      <c r="D53" s="166">
        <v>-6305.0032362774436</v>
      </c>
    </row>
    <row r="54" spans="2:4" x14ac:dyDescent="0.3">
      <c r="B54" s="166">
        <v>27</v>
      </c>
      <c r="C54" s="166">
        <v>46321.704831776187</v>
      </c>
      <c r="D54" s="166">
        <v>-4711.7048317761873</v>
      </c>
    </row>
    <row r="55" spans="2:4" x14ac:dyDescent="0.3">
      <c r="B55" s="166">
        <v>28</v>
      </c>
      <c r="C55" s="166">
        <v>44430.406427274931</v>
      </c>
      <c r="D55" s="166">
        <v>-6301.406427274931</v>
      </c>
    </row>
    <row r="56" spans="2:4" x14ac:dyDescent="0.3">
      <c r="B56" s="166">
        <v>29</v>
      </c>
      <c r="C56" s="166">
        <v>42539.108022773675</v>
      </c>
      <c r="D56" s="166">
        <v>-6364.1080227736747</v>
      </c>
    </row>
    <row r="57" spans="2:4" x14ac:dyDescent="0.3">
      <c r="B57" s="166">
        <v>30</v>
      </c>
      <c r="C57" s="166">
        <v>40647.809618272418</v>
      </c>
      <c r="D57" s="166">
        <v>-5382.8096182724184</v>
      </c>
    </row>
    <row r="58" spans="2:4" x14ac:dyDescent="0.3">
      <c r="B58" s="166">
        <v>31</v>
      </c>
      <c r="C58" s="166">
        <v>38756.511213771162</v>
      </c>
      <c r="D58" s="166">
        <v>-5355.5112137711621</v>
      </c>
    </row>
    <row r="59" spans="2:4" x14ac:dyDescent="0.3">
      <c r="B59" s="166">
        <v>32</v>
      </c>
      <c r="C59" s="166">
        <v>36865.212809269906</v>
      </c>
      <c r="D59" s="166">
        <v>-6350.2128092699058</v>
      </c>
    </row>
    <row r="60" spans="2:4" x14ac:dyDescent="0.3">
      <c r="B60" s="166">
        <v>33</v>
      </c>
      <c r="C60" s="166">
        <v>34973.91440476865</v>
      </c>
      <c r="D60" s="166">
        <v>-6441.9144047686495</v>
      </c>
    </row>
    <row r="61" spans="2:4" x14ac:dyDescent="0.3">
      <c r="B61" s="166">
        <v>34</v>
      </c>
      <c r="C61" s="166">
        <v>33082.616000267393</v>
      </c>
      <c r="D61" s="166">
        <v>-6042.6160002673932</v>
      </c>
    </row>
    <row r="62" spans="2:4" x14ac:dyDescent="0.3">
      <c r="B62" s="166">
        <v>35</v>
      </c>
      <c r="C62" s="166">
        <v>31191.317595766137</v>
      </c>
      <c r="D62" s="166">
        <v>-5627.3175957661369</v>
      </c>
    </row>
    <row r="63" spans="2:4" x14ac:dyDescent="0.3">
      <c r="B63" s="166">
        <v>36</v>
      </c>
      <c r="C63" s="166">
        <v>29300.019191264881</v>
      </c>
      <c r="D63" s="166">
        <v>-5834.0191912648806</v>
      </c>
    </row>
    <row r="64" spans="2:4" x14ac:dyDescent="0.3">
      <c r="B64" s="166">
        <v>37</v>
      </c>
      <c r="C64" s="166">
        <v>27408.720786763624</v>
      </c>
      <c r="D64" s="166">
        <v>-5323.7207867636243</v>
      </c>
    </row>
    <row r="65" spans="2:4" x14ac:dyDescent="0.3">
      <c r="B65" s="166">
        <v>38</v>
      </c>
      <c r="C65" s="166">
        <v>25517.422382262368</v>
      </c>
      <c r="D65" s="166">
        <v>-4986.422382262368</v>
      </c>
    </row>
    <row r="66" spans="2:4" x14ac:dyDescent="0.3">
      <c r="B66" s="166">
        <v>39</v>
      </c>
      <c r="C66" s="166">
        <v>23626.123977761112</v>
      </c>
      <c r="D66" s="166">
        <v>-4289.1239777611117</v>
      </c>
    </row>
    <row r="67" spans="2:4" x14ac:dyDescent="0.3">
      <c r="B67" s="166">
        <v>40</v>
      </c>
      <c r="C67" s="166">
        <v>21734.825573259855</v>
      </c>
      <c r="D67" s="166">
        <v>-3581.8255732598554</v>
      </c>
    </row>
    <row r="68" spans="2:4" x14ac:dyDescent="0.3">
      <c r="B68" s="166">
        <v>41</v>
      </c>
      <c r="C68" s="166">
        <v>19843.527168758599</v>
      </c>
      <c r="D68" s="166">
        <v>-2923.5271687585991</v>
      </c>
    </row>
    <row r="69" spans="2:4" x14ac:dyDescent="0.3">
      <c r="B69" s="166">
        <v>42</v>
      </c>
      <c r="C69" s="166">
        <v>95495.463348808844</v>
      </c>
      <c r="D69" s="166">
        <v>-1896.4633488088439</v>
      </c>
    </row>
    <row r="70" spans="2:4" x14ac:dyDescent="0.3">
      <c r="B70" s="166">
        <v>43</v>
      </c>
      <c r="C70" s="166">
        <v>93604.164944307588</v>
      </c>
      <c r="D70" s="166">
        <v>-3869.1649443075876</v>
      </c>
    </row>
    <row r="71" spans="2:4" x14ac:dyDescent="0.3">
      <c r="B71" s="166">
        <v>44</v>
      </c>
      <c r="C71" s="166">
        <v>91712.866539806331</v>
      </c>
      <c r="D71" s="166">
        <v>856.13346019366872</v>
      </c>
    </row>
    <row r="72" spans="2:4" x14ac:dyDescent="0.3">
      <c r="B72" s="166">
        <v>45</v>
      </c>
      <c r="C72" s="166">
        <v>89821.568135305075</v>
      </c>
      <c r="D72" s="166">
        <v>1805.431864694925</v>
      </c>
    </row>
    <row r="73" spans="2:4" x14ac:dyDescent="0.3">
      <c r="B73" s="166">
        <v>46</v>
      </c>
      <c r="C73" s="166">
        <v>87930.269730803819</v>
      </c>
      <c r="D73" s="166">
        <v>2728.7302691961813</v>
      </c>
    </row>
    <row r="74" spans="2:4" x14ac:dyDescent="0.3">
      <c r="B74" s="166">
        <v>47</v>
      </c>
      <c r="C74" s="166">
        <v>86038.971326302562</v>
      </c>
      <c r="D74" s="166">
        <v>0.77867369743762538</v>
      </c>
    </row>
    <row r="75" spans="2:4" x14ac:dyDescent="0.3">
      <c r="B75" s="166">
        <v>48</v>
      </c>
      <c r="C75" s="166">
        <v>84147.672921801306</v>
      </c>
      <c r="D75" s="166">
        <v>2622.3270781986939</v>
      </c>
    </row>
    <row r="76" spans="2:4" x14ac:dyDescent="0.3">
      <c r="B76" s="166">
        <v>49</v>
      </c>
      <c r="C76" s="166">
        <v>82256.37451730005</v>
      </c>
      <c r="D76" s="166">
        <v>2760.6254826999502</v>
      </c>
    </row>
    <row r="77" spans="2:4" x14ac:dyDescent="0.3">
      <c r="B77" s="166">
        <v>50</v>
      </c>
      <c r="C77" s="166">
        <v>80365.076112798793</v>
      </c>
      <c r="D77" s="166">
        <v>2534.9238872012065</v>
      </c>
    </row>
    <row r="78" spans="2:4" x14ac:dyDescent="0.3">
      <c r="B78" s="166">
        <v>51</v>
      </c>
      <c r="C78" s="166">
        <v>78473.777708297537</v>
      </c>
      <c r="D78" s="166">
        <v>5311.2222917024628</v>
      </c>
    </row>
    <row r="79" spans="2:4" x14ac:dyDescent="0.3">
      <c r="B79" s="166">
        <v>52</v>
      </c>
      <c r="C79" s="166">
        <v>76582.479303796281</v>
      </c>
      <c r="D79" s="166">
        <v>5622.5206962037191</v>
      </c>
    </row>
    <row r="80" spans="2:4" x14ac:dyDescent="0.3">
      <c r="B80" s="166">
        <v>53</v>
      </c>
      <c r="C80" s="166">
        <v>74691.180899295025</v>
      </c>
      <c r="D80" s="166">
        <v>4663.8491007049743</v>
      </c>
    </row>
    <row r="81" spans="2:4" x14ac:dyDescent="0.3">
      <c r="B81" s="166">
        <v>54</v>
      </c>
      <c r="C81" s="166">
        <v>72799.882494793768</v>
      </c>
      <c r="D81" s="166">
        <v>3400.1175052062317</v>
      </c>
    </row>
    <row r="82" spans="2:4" x14ac:dyDescent="0.3">
      <c r="B82" s="166">
        <v>55</v>
      </c>
      <c r="C82" s="166">
        <v>70908.584090292512</v>
      </c>
      <c r="D82" s="166">
        <v>3213.415909707488</v>
      </c>
    </row>
    <row r="83" spans="2:4" x14ac:dyDescent="0.3">
      <c r="B83" s="166">
        <v>56</v>
      </c>
      <c r="C83" s="166">
        <v>69017.285685791256</v>
      </c>
      <c r="D83" s="166">
        <v>5914.7143142087443</v>
      </c>
    </row>
    <row r="84" spans="2:4" x14ac:dyDescent="0.3">
      <c r="B84" s="166">
        <v>57</v>
      </c>
      <c r="C84" s="166">
        <v>67125.987281289999</v>
      </c>
      <c r="D84" s="166">
        <v>5230.0127187100006</v>
      </c>
    </row>
    <row r="85" spans="2:4" x14ac:dyDescent="0.3">
      <c r="B85" s="166">
        <v>58</v>
      </c>
      <c r="C85" s="166">
        <v>65234.68887678875</v>
      </c>
      <c r="D85" s="166">
        <v>3711.4011232112462</v>
      </c>
    </row>
    <row r="86" spans="2:4" x14ac:dyDescent="0.3">
      <c r="B86" s="166">
        <v>59</v>
      </c>
      <c r="C86" s="166">
        <v>63343.390472287494</v>
      </c>
      <c r="D86" s="166">
        <v>2117.609527712506</v>
      </c>
    </row>
    <row r="87" spans="2:4" x14ac:dyDescent="0.3">
      <c r="B87" s="166">
        <v>60</v>
      </c>
      <c r="C87" s="166">
        <v>82332.916382708063</v>
      </c>
      <c r="D87" s="166">
        <v>-1356.9163827080629</v>
      </c>
    </row>
    <row r="88" spans="2:4" x14ac:dyDescent="0.3">
      <c r="B88" s="166">
        <v>61</v>
      </c>
      <c r="C88" s="166">
        <v>80441.617978206807</v>
      </c>
      <c r="D88" s="166">
        <v>-8184.6179782068066</v>
      </c>
    </row>
    <row r="89" spans="2:4" x14ac:dyDescent="0.3">
      <c r="B89" s="166">
        <v>62</v>
      </c>
      <c r="C89" s="166">
        <v>78550.31957370555</v>
      </c>
      <c r="D89" s="166">
        <v>-6054.3195737055503</v>
      </c>
    </row>
    <row r="90" spans="2:4" x14ac:dyDescent="0.3">
      <c r="B90" s="166">
        <v>63</v>
      </c>
      <c r="C90" s="166">
        <v>76659.021169204294</v>
      </c>
      <c r="D90" s="166">
        <v>-8330.021169204294</v>
      </c>
    </row>
    <row r="91" spans="2:4" x14ac:dyDescent="0.3">
      <c r="B91" s="166">
        <v>64</v>
      </c>
      <c r="C91" s="166">
        <v>74767.722764703038</v>
      </c>
      <c r="D91" s="166">
        <v>-4627.7227647030377</v>
      </c>
    </row>
    <row r="92" spans="2:4" x14ac:dyDescent="0.3">
      <c r="B92" s="166">
        <v>65</v>
      </c>
      <c r="C92" s="166">
        <v>72876.424360201781</v>
      </c>
      <c r="D92" s="166">
        <v>-1749.3643602017837</v>
      </c>
    </row>
    <row r="93" spans="2:4" x14ac:dyDescent="0.3">
      <c r="B93" s="166">
        <v>66</v>
      </c>
      <c r="C93" s="166">
        <v>70985.125955700525</v>
      </c>
      <c r="D93" s="166">
        <v>-4062.1259557005251</v>
      </c>
    </row>
    <row r="94" spans="2:4" x14ac:dyDescent="0.3">
      <c r="B94" s="166">
        <v>67</v>
      </c>
      <c r="C94" s="166">
        <v>69093.827551199269</v>
      </c>
      <c r="D94" s="166">
        <v>-2895.8275511992688</v>
      </c>
    </row>
    <row r="95" spans="2:4" x14ac:dyDescent="0.3">
      <c r="B95" s="166">
        <v>68</v>
      </c>
      <c r="C95" s="166">
        <v>67202.529146698012</v>
      </c>
      <c r="D95" s="166">
        <v>-2955.5291466980125</v>
      </c>
    </row>
    <row r="96" spans="2:4" x14ac:dyDescent="0.3">
      <c r="B96" s="166">
        <v>69</v>
      </c>
      <c r="C96" s="166">
        <v>65311.230742196756</v>
      </c>
      <c r="D96" s="166">
        <v>-477.23074219675618</v>
      </c>
    </row>
    <row r="97" spans="2:4" x14ac:dyDescent="0.3">
      <c r="B97" s="166">
        <v>70</v>
      </c>
      <c r="C97" s="166">
        <v>63419.9323376955</v>
      </c>
      <c r="D97" s="166">
        <v>244.06766230450012</v>
      </c>
    </row>
    <row r="98" spans="2:4" x14ac:dyDescent="0.3">
      <c r="B98" s="166">
        <v>71</v>
      </c>
      <c r="C98" s="166">
        <v>61528.633933194244</v>
      </c>
      <c r="D98" s="166">
        <v>4009.8160668057535</v>
      </c>
    </row>
    <row r="99" spans="2:4" x14ac:dyDescent="0.3">
      <c r="B99" s="166">
        <v>72</v>
      </c>
      <c r="C99" s="166">
        <v>59637.335528692987</v>
      </c>
      <c r="D99" s="166">
        <v>4526.6644713070127</v>
      </c>
    </row>
    <row r="100" spans="2:4" x14ac:dyDescent="0.3">
      <c r="B100" s="166">
        <v>73</v>
      </c>
      <c r="C100" s="166">
        <v>57746.037124191731</v>
      </c>
      <c r="D100" s="166">
        <v>2197.962875808269</v>
      </c>
    </row>
    <row r="101" spans="2:4" x14ac:dyDescent="0.3">
      <c r="B101" s="166">
        <v>74</v>
      </c>
      <c r="C101" s="166">
        <v>55854.738719690475</v>
      </c>
      <c r="D101" s="166">
        <v>-83.738719690474682</v>
      </c>
    </row>
    <row r="102" spans="2:4" x14ac:dyDescent="0.3">
      <c r="B102" s="166">
        <v>75</v>
      </c>
      <c r="C102" s="166">
        <v>53963.440315189218</v>
      </c>
      <c r="D102" s="166">
        <v>-1590.4403151892184</v>
      </c>
    </row>
    <row r="103" spans="2:4" x14ac:dyDescent="0.3">
      <c r="B103" s="166">
        <v>76</v>
      </c>
      <c r="C103" s="166">
        <v>52072.141910687962</v>
      </c>
      <c r="D103" s="166">
        <v>443.42808931203763</v>
      </c>
    </row>
    <row r="104" spans="2:4" x14ac:dyDescent="0.3">
      <c r="B104" s="166">
        <v>77</v>
      </c>
      <c r="C104" s="166">
        <v>50180.843506186706</v>
      </c>
      <c r="D104" s="166">
        <v>-5420.8435061867058</v>
      </c>
    </row>
    <row r="105" spans="2:4" x14ac:dyDescent="0.3">
      <c r="B105" s="166">
        <v>78</v>
      </c>
      <c r="C105" s="166">
        <v>48289.545101685449</v>
      </c>
      <c r="D105" s="166">
        <v>-5498.5451016854495</v>
      </c>
    </row>
    <row r="106" spans="2:4" x14ac:dyDescent="0.3">
      <c r="B106" s="166">
        <v>79</v>
      </c>
      <c r="C106" s="166">
        <v>46398.246697184193</v>
      </c>
      <c r="D106" s="166">
        <v>2332.7533028158068</v>
      </c>
    </row>
    <row r="107" spans="2:4" x14ac:dyDescent="0.3">
      <c r="B107" s="166">
        <v>80</v>
      </c>
      <c r="C107" s="166">
        <v>44506.948292682937</v>
      </c>
      <c r="D107" s="166">
        <v>2147.0517073170631</v>
      </c>
    </row>
    <row r="108" spans="2:4" x14ac:dyDescent="0.3">
      <c r="B108" s="166">
        <v>81</v>
      </c>
      <c r="C108" s="166">
        <v>42615.649888181681</v>
      </c>
      <c r="D108" s="166">
        <v>6037.3501118183194</v>
      </c>
    </row>
    <row r="109" spans="2:4" x14ac:dyDescent="0.3">
      <c r="B109" s="166">
        <v>82</v>
      </c>
      <c r="C109" s="166">
        <v>40724.351483680424</v>
      </c>
      <c r="D109" s="166">
        <v>496.64851631957572</v>
      </c>
    </row>
    <row r="110" spans="2:4" x14ac:dyDescent="0.3">
      <c r="B110" s="166">
        <v>83</v>
      </c>
      <c r="C110" s="166">
        <v>38833.053079179168</v>
      </c>
      <c r="D110" s="166">
        <v>180.50692082082969</v>
      </c>
    </row>
    <row r="111" spans="2:4" x14ac:dyDescent="0.3">
      <c r="B111" s="166">
        <v>84</v>
      </c>
      <c r="C111" s="166">
        <v>36941.754674677912</v>
      </c>
      <c r="D111" s="166">
        <v>-206.51467467791372</v>
      </c>
    </row>
    <row r="112" spans="2:4" x14ac:dyDescent="0.3">
      <c r="B112" s="166">
        <v>85</v>
      </c>
      <c r="C112" s="166">
        <v>35050.456270176655</v>
      </c>
      <c r="D112" s="166">
        <v>-2088.4562701766554</v>
      </c>
    </row>
    <row r="113" spans="2:4" x14ac:dyDescent="0.3">
      <c r="B113" s="166">
        <v>86</v>
      </c>
      <c r="C113" s="166">
        <v>33159.157865675399</v>
      </c>
      <c r="D113" s="166">
        <v>-419.15786567539908</v>
      </c>
    </row>
    <row r="114" spans="2:4" x14ac:dyDescent="0.3">
      <c r="B114" s="166">
        <v>87</v>
      </c>
      <c r="C114" s="166">
        <v>31267.859461174143</v>
      </c>
      <c r="D114" s="166">
        <v>-465.85946117414278</v>
      </c>
    </row>
    <row r="115" spans="2:4" x14ac:dyDescent="0.3">
      <c r="B115" s="166">
        <v>88</v>
      </c>
      <c r="C115" s="166">
        <v>29376.561056672886</v>
      </c>
      <c r="D115" s="166">
        <v>-213.56105667288648</v>
      </c>
    </row>
    <row r="116" spans="2:4" x14ac:dyDescent="0.3">
      <c r="B116" s="166">
        <v>89</v>
      </c>
      <c r="C116" s="166">
        <v>27485.26265217163</v>
      </c>
      <c r="D116" s="166">
        <v>17.73734782836982</v>
      </c>
    </row>
    <row r="117" spans="2:4" x14ac:dyDescent="0.3">
      <c r="B117" s="166">
        <v>90</v>
      </c>
      <c r="C117" s="166">
        <v>25593.964247670374</v>
      </c>
      <c r="D117" s="166">
        <v>652.03575232962612</v>
      </c>
    </row>
    <row r="118" spans="2:4" x14ac:dyDescent="0.3">
      <c r="B118" s="166">
        <v>91</v>
      </c>
      <c r="C118" s="166">
        <v>23702.665843169118</v>
      </c>
      <c r="D118" s="166">
        <v>369.33415683088242</v>
      </c>
    </row>
    <row r="119" spans="2:4" x14ac:dyDescent="0.3">
      <c r="B119" s="166">
        <v>92</v>
      </c>
      <c r="C119" s="166">
        <v>21811.367438667861</v>
      </c>
      <c r="D119" s="166">
        <v>1694.6325613321387</v>
      </c>
    </row>
    <row r="120" spans="2:4" x14ac:dyDescent="0.3">
      <c r="B120" s="166">
        <v>93</v>
      </c>
      <c r="C120" s="166">
        <v>19920.069034166605</v>
      </c>
      <c r="D120" s="166">
        <v>3038.930965833395</v>
      </c>
    </row>
    <row r="121" spans="2:4" x14ac:dyDescent="0.3">
      <c r="B121" s="166">
        <v>94</v>
      </c>
      <c r="C121" s="166">
        <v>18028.770629665349</v>
      </c>
      <c r="D121" s="166">
        <v>1434.2293703346513</v>
      </c>
    </row>
    <row r="122" spans="2:4" x14ac:dyDescent="0.3">
      <c r="B122" s="166">
        <v>95</v>
      </c>
      <c r="C122" s="166">
        <v>16137.472225164094</v>
      </c>
      <c r="D122" s="166">
        <v>3822.5277748359058</v>
      </c>
    </row>
    <row r="123" spans="2:4" x14ac:dyDescent="0.3">
      <c r="B123" s="166">
        <v>96</v>
      </c>
      <c r="C123" s="166">
        <v>14246.173820662838</v>
      </c>
      <c r="D123" s="166">
        <v>3935.8261793371621</v>
      </c>
    </row>
    <row r="124" spans="2:4" x14ac:dyDescent="0.3">
      <c r="B124" s="166">
        <v>97</v>
      </c>
      <c r="C124" s="166">
        <v>12354.875416161582</v>
      </c>
      <c r="D124" s="166">
        <v>2721.1245838384184</v>
      </c>
    </row>
    <row r="125" spans="2:4" x14ac:dyDescent="0.3">
      <c r="B125" s="166">
        <v>98</v>
      </c>
      <c r="C125" s="166">
        <v>10463.577011660325</v>
      </c>
      <c r="D125" s="166">
        <v>4285.4229883396747</v>
      </c>
    </row>
    <row r="126" spans="2:4" x14ac:dyDescent="0.3">
      <c r="B126" s="166">
        <v>99</v>
      </c>
      <c r="C126" s="166">
        <v>8572.278607159069</v>
      </c>
      <c r="D126" s="166">
        <v>6440.721392840931</v>
      </c>
    </row>
    <row r="127" spans="2:4" x14ac:dyDescent="0.3">
      <c r="B127" s="166">
        <v>100</v>
      </c>
      <c r="C127" s="166">
        <v>6680.9802026578127</v>
      </c>
      <c r="D127" s="166">
        <v>5652.0197973421873</v>
      </c>
    </row>
    <row r="128" spans="2:4" x14ac:dyDescent="0.3">
      <c r="B128" s="166">
        <v>101</v>
      </c>
      <c r="C128" s="166">
        <v>99567.222486401035</v>
      </c>
      <c r="D128" s="166">
        <v>2099.777513598965</v>
      </c>
    </row>
    <row r="129" spans="2:4" x14ac:dyDescent="0.3">
      <c r="B129" s="166">
        <v>102</v>
      </c>
      <c r="C129" s="166">
        <v>97675.924081899779</v>
      </c>
      <c r="D129" s="166">
        <v>-366.92408189977868</v>
      </c>
    </row>
    <row r="130" spans="2:4" x14ac:dyDescent="0.3">
      <c r="B130" s="166">
        <v>103</v>
      </c>
      <c r="C130" s="166">
        <v>95784.625677398522</v>
      </c>
      <c r="D130" s="166">
        <v>481.37432260147762</v>
      </c>
    </row>
    <row r="131" spans="2:4" x14ac:dyDescent="0.3">
      <c r="B131" s="166">
        <v>104</v>
      </c>
      <c r="C131" s="166">
        <v>93893.327272897266</v>
      </c>
      <c r="D131" s="166">
        <v>-121.32727289726608</v>
      </c>
    </row>
    <row r="132" spans="2:4" x14ac:dyDescent="0.3">
      <c r="B132" s="166">
        <v>105</v>
      </c>
      <c r="C132" s="166">
        <v>92002.02886839601</v>
      </c>
      <c r="D132" s="166">
        <v>-4797.0288683960098</v>
      </c>
    </row>
    <row r="133" spans="2:4" x14ac:dyDescent="0.3">
      <c r="B133" s="166">
        <v>106</v>
      </c>
      <c r="C133" s="166">
        <v>90110.730463894753</v>
      </c>
      <c r="D133" s="166">
        <v>-5741.9104638947465</v>
      </c>
    </row>
    <row r="134" spans="2:4" x14ac:dyDescent="0.3">
      <c r="B134" s="166">
        <v>107</v>
      </c>
      <c r="C134" s="166">
        <v>88219.432059393497</v>
      </c>
      <c r="D134" s="166">
        <v>10651.567940606503</v>
      </c>
    </row>
    <row r="135" spans="2:4" x14ac:dyDescent="0.3">
      <c r="B135" s="166">
        <v>108</v>
      </c>
      <c r="C135" s="166">
        <v>86328.133654892241</v>
      </c>
      <c r="D135" s="166">
        <v>-2607.1336548922409</v>
      </c>
    </row>
    <row r="136" spans="2:4" x14ac:dyDescent="0.3">
      <c r="B136" s="166">
        <v>109</v>
      </c>
      <c r="C136" s="166">
        <v>84436.835250390985</v>
      </c>
      <c r="D136" s="166">
        <v>-2493.8352503909846</v>
      </c>
    </row>
    <row r="137" spans="2:4" x14ac:dyDescent="0.3">
      <c r="B137" s="166">
        <v>110</v>
      </c>
      <c r="C137" s="166">
        <v>82545.536845889728</v>
      </c>
      <c r="D137" s="166">
        <v>5862.4631541102717</v>
      </c>
    </row>
    <row r="138" spans="2:4" x14ac:dyDescent="0.3">
      <c r="B138" s="166">
        <v>111</v>
      </c>
      <c r="C138" s="166">
        <v>80654.238441388472</v>
      </c>
      <c r="D138" s="166">
        <v>-509.23844138847198</v>
      </c>
    </row>
    <row r="139" spans="2:4" x14ac:dyDescent="0.3">
      <c r="B139" s="166">
        <v>112</v>
      </c>
      <c r="C139" s="166">
        <v>78762.940036887216</v>
      </c>
      <c r="D139" s="166">
        <v>2496.1999631127837</v>
      </c>
    </row>
    <row r="140" spans="2:4" x14ac:dyDescent="0.3">
      <c r="B140" s="166">
        <v>113</v>
      </c>
      <c r="C140" s="166">
        <v>76871.641632385959</v>
      </c>
      <c r="D140" s="166">
        <v>-2825.6416323859594</v>
      </c>
    </row>
    <row r="141" spans="2:4" x14ac:dyDescent="0.3">
      <c r="B141" s="166">
        <v>114</v>
      </c>
      <c r="C141" s="166">
        <v>74980.343227884703</v>
      </c>
      <c r="D141" s="166">
        <v>-2128.3432278847031</v>
      </c>
    </row>
    <row r="142" spans="2:4" x14ac:dyDescent="0.3">
      <c r="B142" s="166">
        <v>115</v>
      </c>
      <c r="C142" s="166">
        <v>86867.549797342203</v>
      </c>
      <c r="D142" s="166">
        <v>-4368.5497973422025</v>
      </c>
    </row>
    <row r="143" spans="2:4" x14ac:dyDescent="0.3">
      <c r="B143" s="166">
        <v>116</v>
      </c>
      <c r="C143" s="166">
        <v>84976.251392840946</v>
      </c>
      <c r="D143" s="166">
        <v>-11024.251392840946</v>
      </c>
    </row>
    <row r="144" spans="2:4" x14ac:dyDescent="0.3">
      <c r="B144" s="166">
        <v>117</v>
      </c>
      <c r="C144" s="166">
        <v>83084.95298833969</v>
      </c>
      <c r="D144" s="166">
        <v>-8158.9529883396899</v>
      </c>
    </row>
    <row r="145" spans="2:4" x14ac:dyDescent="0.3">
      <c r="B145" s="166">
        <v>118</v>
      </c>
      <c r="C145" s="166">
        <v>81193.654583838434</v>
      </c>
      <c r="D145" s="166">
        <v>-3208.6545838384336</v>
      </c>
    </row>
    <row r="146" spans="2:4" x14ac:dyDescent="0.3">
      <c r="B146" s="166">
        <v>119</v>
      </c>
      <c r="C146" s="166">
        <v>79302.356179337177</v>
      </c>
      <c r="D146" s="166">
        <v>-696.35617933717731</v>
      </c>
    </row>
    <row r="147" spans="2:4" x14ac:dyDescent="0.3">
      <c r="B147" s="166">
        <v>120</v>
      </c>
      <c r="C147" s="166">
        <v>77411.057774835921</v>
      </c>
      <c r="D147" s="166">
        <v>-6007.5977748359146</v>
      </c>
    </row>
    <row r="148" spans="2:4" x14ac:dyDescent="0.3">
      <c r="B148" s="166">
        <v>121</v>
      </c>
      <c r="C148" s="166">
        <v>75519.759370334665</v>
      </c>
      <c r="D148" s="166">
        <v>-844.75937033466471</v>
      </c>
    </row>
    <row r="149" spans="2:4" x14ac:dyDescent="0.3">
      <c r="B149" s="166">
        <v>122</v>
      </c>
      <c r="C149" s="166">
        <v>73628.460965833408</v>
      </c>
      <c r="D149" s="166">
        <v>4001.5390341665916</v>
      </c>
    </row>
    <row r="150" spans="2:4" x14ac:dyDescent="0.3">
      <c r="B150" s="166">
        <v>123</v>
      </c>
      <c r="C150" s="166">
        <v>71737.162561332152</v>
      </c>
      <c r="D150" s="166">
        <v>1373.8374386678479</v>
      </c>
    </row>
    <row r="151" spans="2:4" x14ac:dyDescent="0.3">
      <c r="B151" s="166">
        <v>124</v>
      </c>
      <c r="C151" s="166">
        <v>69845.864156830896</v>
      </c>
      <c r="D151" s="166">
        <v>586.13584316910419</v>
      </c>
    </row>
    <row r="152" spans="2:4" x14ac:dyDescent="0.3">
      <c r="B152" s="166">
        <v>125</v>
      </c>
      <c r="C152" s="166">
        <v>67954.56575232964</v>
      </c>
      <c r="D152" s="166">
        <v>2961.4342476703605</v>
      </c>
    </row>
    <row r="153" spans="2:4" x14ac:dyDescent="0.3">
      <c r="B153" s="166">
        <v>126</v>
      </c>
      <c r="C153" s="166">
        <v>66063.267347828383</v>
      </c>
      <c r="D153" s="166">
        <v>3775.3526521716121</v>
      </c>
    </row>
    <row r="154" spans="2:4" x14ac:dyDescent="0.3">
      <c r="B154" s="166">
        <v>127</v>
      </c>
      <c r="C154" s="166">
        <v>64171.968943327127</v>
      </c>
      <c r="D154" s="166">
        <v>-1377.9689433271269</v>
      </c>
    </row>
    <row r="155" spans="2:4" x14ac:dyDescent="0.3">
      <c r="B155" s="166">
        <v>128</v>
      </c>
      <c r="C155" s="166">
        <v>62280.670538825871</v>
      </c>
      <c r="D155" s="166">
        <v>5398.3294611741294</v>
      </c>
    </row>
    <row r="156" spans="2:4" x14ac:dyDescent="0.3">
      <c r="B156" s="166">
        <v>129</v>
      </c>
      <c r="C156" s="166">
        <v>60389.372134324614</v>
      </c>
      <c r="D156" s="166">
        <v>1804.6278656753857</v>
      </c>
    </row>
    <row r="157" spans="2:4" x14ac:dyDescent="0.3">
      <c r="B157" s="166">
        <v>130</v>
      </c>
      <c r="C157" s="166">
        <v>58498.073729823358</v>
      </c>
      <c r="D157" s="166">
        <v>5409.926270176642</v>
      </c>
    </row>
    <row r="158" spans="2:4" x14ac:dyDescent="0.3">
      <c r="B158" s="166">
        <v>131</v>
      </c>
      <c r="C158" s="166">
        <v>56606.775325322102</v>
      </c>
      <c r="D158" s="166">
        <v>-1509.3553253221035</v>
      </c>
    </row>
    <row r="159" spans="2:4" x14ac:dyDescent="0.3">
      <c r="B159" s="166">
        <v>132</v>
      </c>
      <c r="C159" s="166">
        <v>54715.476920820845</v>
      </c>
      <c r="D159" s="166">
        <v>7867.5230791791546</v>
      </c>
    </row>
    <row r="160" spans="2:4" x14ac:dyDescent="0.3">
      <c r="B160" s="166">
        <v>133</v>
      </c>
      <c r="C160" s="166">
        <v>52824.178516319589</v>
      </c>
      <c r="D160" s="166">
        <v>5746.8214836804109</v>
      </c>
    </row>
    <row r="161" spans="2:4" x14ac:dyDescent="0.3">
      <c r="B161" s="166">
        <v>134</v>
      </c>
      <c r="C161" s="166">
        <v>50932.880111818333</v>
      </c>
      <c r="D161" s="166">
        <v>-1059.8801118183328</v>
      </c>
    </row>
    <row r="162" spans="2:4" x14ac:dyDescent="0.3">
      <c r="B162" s="166">
        <v>135</v>
      </c>
      <c r="C162" s="166">
        <v>49041.581707317077</v>
      </c>
      <c r="D162" s="166">
        <v>-3429.5817073170765</v>
      </c>
    </row>
    <row r="163" spans="2:4" x14ac:dyDescent="0.3">
      <c r="B163" s="166">
        <v>136</v>
      </c>
      <c r="C163" s="166">
        <v>47150.28330281582</v>
      </c>
      <c r="D163" s="166">
        <v>4747.7166971841798</v>
      </c>
    </row>
    <row r="164" spans="2:4" x14ac:dyDescent="0.3">
      <c r="B164" s="166">
        <v>137</v>
      </c>
      <c r="C164" s="166">
        <v>45258.984898314564</v>
      </c>
      <c r="D164" s="166">
        <v>-224.98489831456391</v>
      </c>
    </row>
    <row r="165" spans="2:4" x14ac:dyDescent="0.3">
      <c r="B165" s="166">
        <v>138</v>
      </c>
      <c r="C165" s="166">
        <v>43367.686493813308</v>
      </c>
      <c r="D165" s="166">
        <v>-2626.826493813307</v>
      </c>
    </row>
    <row r="166" spans="2:4" x14ac:dyDescent="0.3">
      <c r="B166" s="166">
        <v>139</v>
      </c>
      <c r="C166" s="166">
        <v>41476.388089312051</v>
      </c>
      <c r="D166" s="166">
        <v>-1866.8980893120533</v>
      </c>
    </row>
    <row r="167" spans="2:4" x14ac:dyDescent="0.3">
      <c r="B167" s="166">
        <v>140</v>
      </c>
      <c r="C167" s="166">
        <v>39585.089684810795</v>
      </c>
      <c r="D167" s="166">
        <v>-1510.089684810795</v>
      </c>
    </row>
    <row r="168" spans="2:4" x14ac:dyDescent="0.3">
      <c r="B168" s="166">
        <v>141</v>
      </c>
      <c r="C168" s="166">
        <v>37693.791280309539</v>
      </c>
      <c r="D168" s="166">
        <v>1579.2087196904613</v>
      </c>
    </row>
    <row r="169" spans="2:4" x14ac:dyDescent="0.3">
      <c r="B169" s="166">
        <v>142</v>
      </c>
      <c r="C169" s="166">
        <v>35802.492875808282</v>
      </c>
      <c r="D169" s="166">
        <v>-1959.4928758082824</v>
      </c>
    </row>
    <row r="170" spans="2:4" x14ac:dyDescent="0.3">
      <c r="B170" s="166">
        <v>143</v>
      </c>
      <c r="C170" s="166">
        <v>33911.194471307026</v>
      </c>
      <c r="D170" s="166">
        <v>501.80552869297389</v>
      </c>
    </row>
    <row r="171" spans="2:4" x14ac:dyDescent="0.3">
      <c r="B171" s="166">
        <v>144</v>
      </c>
      <c r="C171" s="166">
        <v>32019.89606680577</v>
      </c>
      <c r="D171" s="166">
        <v>-3703.8960668057698</v>
      </c>
    </row>
    <row r="172" spans="2:4" x14ac:dyDescent="0.3">
      <c r="B172" s="166">
        <v>145</v>
      </c>
      <c r="C172" s="166">
        <v>30128.597662304514</v>
      </c>
      <c r="D172" s="166">
        <v>-1771.5976623045135</v>
      </c>
    </row>
    <row r="173" spans="2:4" x14ac:dyDescent="0.3">
      <c r="B173" s="166">
        <v>146</v>
      </c>
      <c r="C173" s="166">
        <v>28237.299257803257</v>
      </c>
      <c r="D173" s="166">
        <v>-1910.2992578032572</v>
      </c>
    </row>
    <row r="174" spans="2:4" x14ac:dyDescent="0.3">
      <c r="B174" s="166">
        <v>147</v>
      </c>
      <c r="C174" s="166">
        <v>26346.000853302001</v>
      </c>
      <c r="D174" s="166">
        <v>-1994.0008533020009</v>
      </c>
    </row>
    <row r="175" spans="2:4" x14ac:dyDescent="0.3">
      <c r="B175" s="166">
        <v>148</v>
      </c>
      <c r="C175" s="166">
        <v>24454.702448800745</v>
      </c>
      <c r="D175" s="166">
        <v>3712.2975511992554</v>
      </c>
    </row>
    <row r="176" spans="2:4" x14ac:dyDescent="0.3">
      <c r="B176" s="166">
        <v>149</v>
      </c>
      <c r="C176" s="166">
        <v>22563.404044299488</v>
      </c>
      <c r="D176" s="166">
        <v>1518.5959557005117</v>
      </c>
    </row>
    <row r="177" spans="2:4" x14ac:dyDescent="0.3">
      <c r="B177" s="166">
        <v>150</v>
      </c>
      <c r="C177" s="166">
        <v>20672.105639798232</v>
      </c>
      <c r="D177" s="166">
        <v>1237.894360201768</v>
      </c>
    </row>
    <row r="178" spans="2:4" x14ac:dyDescent="0.3">
      <c r="B178" s="166">
        <v>151</v>
      </c>
      <c r="C178" s="166">
        <v>18780.807235296976</v>
      </c>
      <c r="D178" s="166">
        <v>-507.8072352969757</v>
      </c>
    </row>
    <row r="179" spans="2:4" x14ac:dyDescent="0.3">
      <c r="B179" s="166">
        <v>152</v>
      </c>
      <c r="C179" s="166">
        <v>16889.508830795719</v>
      </c>
      <c r="D179" s="166">
        <v>443.4911692042806</v>
      </c>
    </row>
    <row r="180" spans="2:4" x14ac:dyDescent="0.3">
      <c r="B180" s="166">
        <v>153</v>
      </c>
      <c r="C180" s="166">
        <v>14998.210426294461</v>
      </c>
      <c r="D180" s="166">
        <v>1661.7895737055387</v>
      </c>
    </row>
    <row r="181" spans="2:4" x14ac:dyDescent="0.3">
      <c r="B181" s="166">
        <v>154</v>
      </c>
      <c r="C181" s="166">
        <v>13106.912021793205</v>
      </c>
      <c r="D181" s="166">
        <v>893.08797820679501</v>
      </c>
    </row>
    <row r="182" spans="2:4" ht="15" thickBot="1" x14ac:dyDescent="0.35">
      <c r="B182" s="167">
        <v>155</v>
      </c>
      <c r="C182" s="167">
        <v>11215.613617291949</v>
      </c>
      <c r="D182" s="167">
        <v>4540.3863827080513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D87E-78D7-492A-A6E0-C24043446991}">
  <dimension ref="B1:K182"/>
  <sheetViews>
    <sheetView showGridLines="0" zoomScale="160" zoomScaleNormal="160" workbookViewId="0">
      <selection activeCell="B18" sqref="B18"/>
    </sheetView>
  </sheetViews>
  <sheetFormatPr defaultRowHeight="14.4" x14ac:dyDescent="0.3"/>
  <cols>
    <col min="2" max="2" width="19.33203125" customWidth="1"/>
    <col min="3" max="3" width="19.21875" customWidth="1"/>
    <col min="6" max="6" width="11.88671875" customWidth="1"/>
  </cols>
  <sheetData>
    <row r="1" spans="2:10" x14ac:dyDescent="0.3">
      <c r="B1" t="s">
        <v>293</v>
      </c>
    </row>
    <row r="2" spans="2:10" ht="15" thickBot="1" x14ac:dyDescent="0.35"/>
    <row r="3" spans="2:10" x14ac:dyDescent="0.3">
      <c r="B3" s="226" t="s">
        <v>294</v>
      </c>
      <c r="C3" s="226"/>
    </row>
    <row r="4" spans="2:10" x14ac:dyDescent="0.3">
      <c r="B4" s="166" t="s">
        <v>295</v>
      </c>
      <c r="C4" s="166">
        <v>0.98476035149134844</v>
      </c>
    </row>
    <row r="5" spans="2:10" x14ac:dyDescent="0.3">
      <c r="B5" s="166" t="s">
        <v>296</v>
      </c>
      <c r="C5" s="166">
        <v>0.96975294986936422</v>
      </c>
    </row>
    <row r="6" spans="2:10" x14ac:dyDescent="0.3">
      <c r="B6" s="166" t="s">
        <v>297</v>
      </c>
      <c r="C6" s="166">
        <v>0.96894636186588057</v>
      </c>
    </row>
    <row r="7" spans="2:10" x14ac:dyDescent="0.3">
      <c r="B7" s="166" t="s">
        <v>298</v>
      </c>
      <c r="C7" s="166">
        <v>2490.2137089526518</v>
      </c>
    </row>
    <row r="8" spans="2:10" ht="15" thickBot="1" x14ac:dyDescent="0.35">
      <c r="B8" s="167" t="s">
        <v>207</v>
      </c>
      <c r="C8" s="167">
        <v>155</v>
      </c>
    </row>
    <row r="10" spans="2:10" ht="15" thickBot="1" x14ac:dyDescent="0.35">
      <c r="B10" t="s">
        <v>250</v>
      </c>
    </row>
    <row r="11" spans="2:10" x14ac:dyDescent="0.3">
      <c r="B11" s="168"/>
      <c r="C11" s="168" t="s">
        <v>210</v>
      </c>
      <c r="D11" s="168" t="s">
        <v>252</v>
      </c>
      <c r="E11" s="168" t="s">
        <v>253</v>
      </c>
      <c r="F11" s="168" t="s">
        <v>254</v>
      </c>
      <c r="G11" s="168" t="s">
        <v>299</v>
      </c>
    </row>
    <row r="12" spans="2:10" x14ac:dyDescent="0.3">
      <c r="B12" s="166" t="s">
        <v>300</v>
      </c>
      <c r="C12" s="166">
        <v>4</v>
      </c>
      <c r="D12" s="166">
        <v>29822399353.033531</v>
      </c>
      <c r="E12" s="166">
        <v>7455599838.2583828</v>
      </c>
      <c r="F12" s="166">
        <v>1202.290321305353</v>
      </c>
      <c r="G12" s="166">
        <v>8.2962123256745062E-113</v>
      </c>
    </row>
    <row r="13" spans="2:10" x14ac:dyDescent="0.3">
      <c r="B13" s="166" t="s">
        <v>301</v>
      </c>
      <c r="C13" s="166">
        <v>150</v>
      </c>
      <c r="D13" s="166">
        <v>930174647.43835843</v>
      </c>
      <c r="E13" s="166">
        <v>6201164.3162557231</v>
      </c>
      <c r="F13" s="166"/>
      <c r="G13" s="166"/>
    </row>
    <row r="14" spans="2:10" ht="15" thickBot="1" x14ac:dyDescent="0.35">
      <c r="B14" s="167" t="s">
        <v>4</v>
      </c>
      <c r="C14" s="167">
        <v>154</v>
      </c>
      <c r="D14" s="167">
        <v>30752574000.471889</v>
      </c>
      <c r="E14" s="167"/>
      <c r="F14" s="167"/>
      <c r="G14" s="167"/>
    </row>
    <row r="15" spans="2:10" ht="15" thickBot="1" x14ac:dyDescent="0.35"/>
    <row r="16" spans="2:10" x14ac:dyDescent="0.3">
      <c r="B16" s="168" t="s">
        <v>315</v>
      </c>
      <c r="C16" s="168" t="s">
        <v>302</v>
      </c>
      <c r="D16" s="168" t="s">
        <v>298</v>
      </c>
      <c r="E16" s="168" t="s">
        <v>211</v>
      </c>
      <c r="F16" s="168" t="s">
        <v>255</v>
      </c>
      <c r="G16" s="168" t="s">
        <v>303</v>
      </c>
      <c r="H16" s="168" t="s">
        <v>304</v>
      </c>
      <c r="I16" s="168" t="s">
        <v>305</v>
      </c>
      <c r="J16" s="168" t="s">
        <v>306</v>
      </c>
    </row>
    <row r="17" spans="2:11" x14ac:dyDescent="0.3">
      <c r="B17" s="166" t="s">
        <v>307</v>
      </c>
      <c r="C17" s="217">
        <v>10887.564930513745</v>
      </c>
      <c r="D17" s="166">
        <v>543.39672018121485</v>
      </c>
      <c r="E17" s="166">
        <v>20.036125589574596</v>
      </c>
      <c r="F17" s="166">
        <v>2.9864000937049604E-44</v>
      </c>
      <c r="G17" s="166">
        <v>9813.8644543159444</v>
      </c>
      <c r="H17" s="166">
        <v>11961.265406711545</v>
      </c>
      <c r="I17" s="166">
        <v>9813.8644543159444</v>
      </c>
      <c r="J17" s="166">
        <v>11961.265406711545</v>
      </c>
    </row>
    <row r="18" spans="2:11" x14ac:dyDescent="0.3">
      <c r="B18" s="166" t="s">
        <v>128</v>
      </c>
      <c r="C18" s="217">
        <v>-8748.4250287634477</v>
      </c>
      <c r="D18" s="166">
        <v>510.14668875897979</v>
      </c>
      <c r="E18" s="166">
        <v>-17.148842130183198</v>
      </c>
      <c r="F18" s="166">
        <v>3.5340383800133491E-37</v>
      </c>
      <c r="G18" s="166">
        <v>-9756.4265906215751</v>
      </c>
      <c r="H18" s="166">
        <v>-7740.4234669053212</v>
      </c>
      <c r="I18" s="166">
        <v>-9756.4265906215751</v>
      </c>
      <c r="J18" s="166">
        <v>-7740.4234669053212</v>
      </c>
    </row>
    <row r="19" spans="2:11" x14ac:dyDescent="0.3">
      <c r="B19" s="166" t="s">
        <v>232</v>
      </c>
      <c r="C19" s="217">
        <v>-10143.237223885408</v>
      </c>
      <c r="D19" s="166">
        <v>510.14668875897996</v>
      </c>
      <c r="E19" s="166">
        <v>-19.882981596059334</v>
      </c>
      <c r="F19" s="166">
        <v>6.9048780028631783E-44</v>
      </c>
      <c r="G19" s="166">
        <v>-11151.238785743535</v>
      </c>
      <c r="H19" s="166">
        <v>-9135.2356620272803</v>
      </c>
      <c r="I19" s="166">
        <v>-11151.238785743535</v>
      </c>
      <c r="J19" s="166">
        <v>-9135.2356620272803</v>
      </c>
    </row>
    <row r="20" spans="2:11" x14ac:dyDescent="0.3">
      <c r="B20" s="166" t="s">
        <v>129</v>
      </c>
      <c r="C20" s="217">
        <v>7839.9068070307358</v>
      </c>
      <c r="D20" s="166">
        <v>761.34877678372561</v>
      </c>
      <c r="E20" s="166">
        <v>10.297392004949392</v>
      </c>
      <c r="F20" s="166">
        <v>3.8447844911964629E-19</v>
      </c>
      <c r="G20" s="166">
        <v>6335.5537003121517</v>
      </c>
      <c r="H20" s="166">
        <v>9344.2599137493198</v>
      </c>
      <c r="I20" s="166">
        <v>6335.5537003121517</v>
      </c>
      <c r="J20" s="166">
        <v>9344.2599137493198</v>
      </c>
    </row>
    <row r="21" spans="2:11" ht="15" thickBot="1" x14ac:dyDescent="0.35">
      <c r="B21" s="167" t="s">
        <v>308</v>
      </c>
      <c r="C21" s="227">
        <v>922.35264114777942</v>
      </c>
      <c r="D21" s="167">
        <v>17.793485134545453</v>
      </c>
      <c r="E21" s="167">
        <v>51.836536472389142</v>
      </c>
      <c r="F21" s="167">
        <v>1.1665324361116551E-97</v>
      </c>
      <c r="G21" s="167">
        <v>887.19439901520127</v>
      </c>
      <c r="H21" s="167">
        <v>957.51088328035758</v>
      </c>
      <c r="I21" s="167">
        <v>887.19439901520127</v>
      </c>
      <c r="J21" s="167">
        <v>957.51088328035758</v>
      </c>
    </row>
    <row r="25" spans="2:11" x14ac:dyDescent="0.3">
      <c r="B25" t="s">
        <v>309</v>
      </c>
    </row>
    <row r="26" spans="2:11" ht="15" thickBot="1" x14ac:dyDescent="0.35"/>
    <row r="27" spans="2:11" ht="15" thickBot="1" x14ac:dyDescent="0.35">
      <c r="B27" s="168" t="s">
        <v>310</v>
      </c>
      <c r="C27" s="168" t="s">
        <v>316</v>
      </c>
      <c r="D27" s="168" t="s">
        <v>312</v>
      </c>
    </row>
    <row r="28" spans="2:11" x14ac:dyDescent="0.3">
      <c r="B28" s="166">
        <v>1</v>
      </c>
      <c r="C28" s="166">
        <v>48704.0232175727</v>
      </c>
      <c r="D28" s="166">
        <v>2478.9767824273003</v>
      </c>
      <c r="G28" s="168"/>
      <c r="H28" s="168" t="s">
        <v>317</v>
      </c>
      <c r="I28" s="168" t="s">
        <v>318</v>
      </c>
      <c r="J28" s="168" t="s">
        <v>319</v>
      </c>
      <c r="K28" s="168" t="s">
        <v>313</v>
      </c>
    </row>
    <row r="29" spans="2:11" x14ac:dyDescent="0.3">
      <c r="B29" s="166">
        <v>2</v>
      </c>
      <c r="C29" s="166">
        <v>47781.67057642492</v>
      </c>
      <c r="D29" s="166">
        <v>1189.32942357508</v>
      </c>
      <c r="G29" s="166" t="s">
        <v>317</v>
      </c>
      <c r="H29" s="166">
        <v>1</v>
      </c>
      <c r="I29" s="166"/>
      <c r="J29" s="166"/>
      <c r="K29" s="166"/>
    </row>
    <row r="30" spans="2:11" x14ac:dyDescent="0.3">
      <c r="B30" s="166">
        <v>3</v>
      </c>
      <c r="C30" s="166">
        <v>46859.31793527714</v>
      </c>
      <c r="D30" s="166">
        <v>592.68206472285965</v>
      </c>
      <c r="G30" s="166" t="s">
        <v>318</v>
      </c>
      <c r="H30" s="166">
        <v>-0.3596491228070175</v>
      </c>
      <c r="I30" s="166">
        <v>1</v>
      </c>
      <c r="J30" s="166"/>
      <c r="K30" s="166"/>
    </row>
    <row r="31" spans="2:11" x14ac:dyDescent="0.3">
      <c r="B31" s="166">
        <v>4</v>
      </c>
      <c r="C31" s="166">
        <v>45936.965294129361</v>
      </c>
      <c r="D31" s="166">
        <v>907.0347058706393</v>
      </c>
      <c r="G31" s="166" t="s">
        <v>319</v>
      </c>
      <c r="H31" s="166">
        <v>-0.18897047912528234</v>
      </c>
      <c r="I31" s="166">
        <v>-0.18897047912528217</v>
      </c>
      <c r="J31" s="166">
        <v>1</v>
      </c>
      <c r="K31" s="166"/>
    </row>
    <row r="32" spans="2:11" ht="15" thickBot="1" x14ac:dyDescent="0.35">
      <c r="B32" s="166">
        <v>5</v>
      </c>
      <c r="C32" s="166">
        <v>45014.612652981581</v>
      </c>
      <c r="D32" s="166">
        <v>1038.387347018419</v>
      </c>
      <c r="G32" s="167" t="s">
        <v>313</v>
      </c>
      <c r="H32" s="167">
        <v>-0.12903883181787379</v>
      </c>
      <c r="I32" s="167">
        <v>-0.12903883181787365</v>
      </c>
      <c r="J32" s="167">
        <v>0.29046516766672503</v>
      </c>
      <c r="K32" s="167">
        <v>1</v>
      </c>
    </row>
    <row r="33" spans="2:4" x14ac:dyDescent="0.3">
      <c r="B33" s="166">
        <v>6</v>
      </c>
      <c r="C33" s="166">
        <v>44092.260011833801</v>
      </c>
      <c r="D33" s="166">
        <v>164.27998816619947</v>
      </c>
    </row>
    <row r="34" spans="2:4" x14ac:dyDescent="0.3">
      <c r="B34" s="166">
        <v>7</v>
      </c>
      <c r="C34" s="166">
        <v>43169.907370686022</v>
      </c>
      <c r="D34" s="166">
        <v>167.09262931397825</v>
      </c>
    </row>
    <row r="35" spans="2:4" x14ac:dyDescent="0.3">
      <c r="B35" s="166">
        <v>8</v>
      </c>
      <c r="C35" s="166">
        <v>42247.554729538242</v>
      </c>
      <c r="D35" s="166">
        <v>1418.4452704617579</v>
      </c>
    </row>
    <row r="36" spans="2:4" x14ac:dyDescent="0.3">
      <c r="B36" s="166">
        <v>9</v>
      </c>
      <c r="C36" s="166">
        <v>41325.202088390462</v>
      </c>
      <c r="D36" s="166">
        <v>1813.7979116095376</v>
      </c>
    </row>
    <row r="37" spans="2:4" x14ac:dyDescent="0.3">
      <c r="B37" s="166">
        <v>10</v>
      </c>
      <c r="C37" s="166">
        <v>40402.849447242683</v>
      </c>
      <c r="D37" s="166">
        <v>1992.1505527573172</v>
      </c>
    </row>
    <row r="38" spans="2:4" x14ac:dyDescent="0.3">
      <c r="B38" s="166">
        <v>11</v>
      </c>
      <c r="C38" s="166">
        <v>39480.496806094903</v>
      </c>
      <c r="D38" s="166">
        <v>1236.5031939050969</v>
      </c>
    </row>
    <row r="39" spans="2:4" x14ac:dyDescent="0.3">
      <c r="B39" s="166">
        <v>12</v>
      </c>
      <c r="C39" s="166">
        <v>38558.144164947123</v>
      </c>
      <c r="D39" s="166">
        <v>387.3558350528765</v>
      </c>
    </row>
    <row r="40" spans="2:4" x14ac:dyDescent="0.3">
      <c r="B40" s="166">
        <v>13</v>
      </c>
      <c r="C40" s="166">
        <v>37635.791523799344</v>
      </c>
      <c r="D40" s="166">
        <v>417.20847620065615</v>
      </c>
    </row>
    <row r="41" spans="2:4" x14ac:dyDescent="0.3">
      <c r="B41" s="166">
        <v>14</v>
      </c>
      <c r="C41" s="166">
        <v>36713.438882651564</v>
      </c>
      <c r="D41" s="166">
        <v>662.5611173484358</v>
      </c>
    </row>
    <row r="42" spans="2:4" x14ac:dyDescent="0.3">
      <c r="B42" s="166">
        <v>15</v>
      </c>
      <c r="C42" s="166">
        <v>35791.086241503785</v>
      </c>
      <c r="D42" s="166">
        <v>1052.9137584962155</v>
      </c>
    </row>
    <row r="43" spans="2:4" x14ac:dyDescent="0.3">
      <c r="B43" s="166">
        <v>16</v>
      </c>
      <c r="C43" s="166">
        <v>34868.733600356005</v>
      </c>
      <c r="D43" s="166">
        <v>658.2663996439951</v>
      </c>
    </row>
    <row r="44" spans="2:4" x14ac:dyDescent="0.3">
      <c r="B44" s="166">
        <v>17</v>
      </c>
      <c r="C44" s="166">
        <v>33946.380959208225</v>
      </c>
      <c r="D44" s="166">
        <v>-604.29095920822874</v>
      </c>
    </row>
    <row r="45" spans="2:4" x14ac:dyDescent="0.3">
      <c r="B45" s="166">
        <v>18</v>
      </c>
      <c r="C45" s="166">
        <v>33024.028318060446</v>
      </c>
      <c r="D45" s="166">
        <v>-967.0283180604456</v>
      </c>
    </row>
    <row r="46" spans="2:4" x14ac:dyDescent="0.3">
      <c r="B46" s="166">
        <v>19</v>
      </c>
      <c r="C46" s="166">
        <v>32101.675676912673</v>
      </c>
      <c r="D46" s="166">
        <v>-1586.6756769126732</v>
      </c>
    </row>
    <row r="47" spans="2:4" x14ac:dyDescent="0.3">
      <c r="B47" s="166">
        <v>20</v>
      </c>
      <c r="C47" s="166">
        <v>31179.323035764894</v>
      </c>
      <c r="D47" s="166">
        <v>-2335.3230357648936</v>
      </c>
    </row>
    <row r="48" spans="2:4" x14ac:dyDescent="0.3">
      <c r="B48" s="166">
        <v>21</v>
      </c>
      <c r="C48" s="166">
        <v>30256.970394617114</v>
      </c>
      <c r="D48" s="166">
        <v>-2700.9703946171139</v>
      </c>
    </row>
    <row r="49" spans="2:4" x14ac:dyDescent="0.3">
      <c r="B49" s="166">
        <v>22</v>
      </c>
      <c r="C49" s="166">
        <v>29334.617753469334</v>
      </c>
      <c r="D49" s="166">
        <v>-2638.6177534693343</v>
      </c>
    </row>
    <row r="50" spans="2:4" x14ac:dyDescent="0.3">
      <c r="B50" s="166">
        <v>23</v>
      </c>
      <c r="C50" s="166">
        <v>28412.265112321555</v>
      </c>
      <c r="D50" s="166">
        <v>-2972.2651123215546</v>
      </c>
    </row>
    <row r="51" spans="2:4" x14ac:dyDescent="0.3">
      <c r="B51" s="166">
        <v>24</v>
      </c>
      <c r="C51" s="166">
        <v>27489.912471173775</v>
      </c>
      <c r="D51" s="166">
        <v>-3751.0724711737748</v>
      </c>
    </row>
    <row r="52" spans="2:4" x14ac:dyDescent="0.3">
      <c r="B52" s="166">
        <v>25</v>
      </c>
      <c r="C52" s="166">
        <v>26567.559830025995</v>
      </c>
      <c r="D52" s="166">
        <v>-3569.8498300259962</v>
      </c>
    </row>
    <row r="53" spans="2:4" x14ac:dyDescent="0.3">
      <c r="B53" s="166">
        <v>26</v>
      </c>
      <c r="C53" s="166">
        <v>25645.207188878216</v>
      </c>
      <c r="D53" s="166">
        <v>-3244.2071888782157</v>
      </c>
    </row>
    <row r="54" spans="2:4" x14ac:dyDescent="0.3">
      <c r="B54" s="166">
        <v>27</v>
      </c>
      <c r="C54" s="166">
        <v>24722.854547730436</v>
      </c>
      <c r="D54" s="166">
        <v>-2687.854547730436</v>
      </c>
    </row>
    <row r="55" spans="2:4" x14ac:dyDescent="0.3">
      <c r="B55" s="166">
        <v>28</v>
      </c>
      <c r="C55" s="166">
        <v>23800.501906582656</v>
      </c>
      <c r="D55" s="166">
        <v>-3184.5019065826564</v>
      </c>
    </row>
    <row r="56" spans="2:4" x14ac:dyDescent="0.3">
      <c r="B56" s="166">
        <v>29</v>
      </c>
      <c r="C56" s="166">
        <v>22878.149265434877</v>
      </c>
      <c r="D56" s="166">
        <v>-3279.1492654348767</v>
      </c>
    </row>
    <row r="57" spans="2:4" x14ac:dyDescent="0.3">
      <c r="B57" s="166">
        <v>30</v>
      </c>
      <c r="C57" s="166">
        <v>21955.796624287097</v>
      </c>
      <c r="D57" s="166">
        <v>-3257.7966242870971</v>
      </c>
    </row>
    <row r="58" spans="2:4" x14ac:dyDescent="0.3">
      <c r="B58" s="166">
        <v>31</v>
      </c>
      <c r="C58" s="166">
        <v>21033.443983139317</v>
      </c>
      <c r="D58" s="166">
        <v>-3324.4439831393174</v>
      </c>
    </row>
    <row r="59" spans="2:4" x14ac:dyDescent="0.3">
      <c r="B59" s="166">
        <v>32</v>
      </c>
      <c r="C59" s="166">
        <v>20111.091341991538</v>
      </c>
      <c r="D59" s="166">
        <v>-3565.0913419915378</v>
      </c>
    </row>
    <row r="60" spans="2:4" x14ac:dyDescent="0.3">
      <c r="B60" s="166">
        <v>33</v>
      </c>
      <c r="C60" s="166">
        <v>19188.738700843758</v>
      </c>
      <c r="D60" s="166">
        <v>-3632.7387008437581</v>
      </c>
    </row>
    <row r="61" spans="2:4" x14ac:dyDescent="0.3">
      <c r="B61" s="166">
        <v>34</v>
      </c>
      <c r="C61" s="166">
        <v>18266.386059695978</v>
      </c>
      <c r="D61" s="166">
        <v>-3499.3860596959785</v>
      </c>
    </row>
    <row r="62" spans="2:4" x14ac:dyDescent="0.3">
      <c r="B62" s="166">
        <v>35</v>
      </c>
      <c r="C62" s="166">
        <v>17344.033418548199</v>
      </c>
      <c r="D62" s="166">
        <v>-3317.0334185481988</v>
      </c>
    </row>
    <row r="63" spans="2:4" x14ac:dyDescent="0.3">
      <c r="B63" s="166">
        <v>36</v>
      </c>
      <c r="C63" s="166">
        <v>16421.680777400419</v>
      </c>
      <c r="D63" s="166">
        <v>-3381.6807774004192</v>
      </c>
    </row>
    <row r="64" spans="2:4" x14ac:dyDescent="0.3">
      <c r="B64" s="166">
        <v>37</v>
      </c>
      <c r="C64" s="166">
        <v>15499.328136252643</v>
      </c>
      <c r="D64" s="166">
        <v>-3344.3281362526432</v>
      </c>
    </row>
    <row r="65" spans="2:4" x14ac:dyDescent="0.3">
      <c r="B65" s="166">
        <v>38</v>
      </c>
      <c r="C65" s="166">
        <v>14576.975495104864</v>
      </c>
      <c r="D65" s="166">
        <v>-3441.9754951048635</v>
      </c>
    </row>
    <row r="66" spans="2:4" x14ac:dyDescent="0.3">
      <c r="B66" s="166">
        <v>39</v>
      </c>
      <c r="C66" s="166">
        <v>13654.622853957084</v>
      </c>
      <c r="D66" s="166">
        <v>-3463.6228539570839</v>
      </c>
    </row>
    <row r="67" spans="2:4" x14ac:dyDescent="0.3">
      <c r="B67" s="166">
        <v>40</v>
      </c>
      <c r="C67" s="166">
        <v>12732.270212809304</v>
      </c>
      <c r="D67" s="166">
        <v>-3263.2702128093042</v>
      </c>
    </row>
    <row r="68" spans="2:4" x14ac:dyDescent="0.3">
      <c r="B68" s="166">
        <v>41</v>
      </c>
      <c r="C68" s="166">
        <v>11809.917571661525</v>
      </c>
      <c r="D68" s="166">
        <v>-2994.9175716615246</v>
      </c>
    </row>
    <row r="69" spans="2:4" x14ac:dyDescent="0.3">
      <c r="B69" s="166">
        <v>42</v>
      </c>
      <c r="C69" s="166">
        <v>48704.0232175727</v>
      </c>
      <c r="D69" s="166">
        <v>5647.9767824273003</v>
      </c>
    </row>
    <row r="70" spans="2:4" x14ac:dyDescent="0.3">
      <c r="B70" s="166">
        <v>43</v>
      </c>
      <c r="C70" s="166">
        <v>47781.67057642492</v>
      </c>
      <c r="D70" s="166">
        <v>4389.32942357508</v>
      </c>
    </row>
    <row r="71" spans="2:4" x14ac:dyDescent="0.3">
      <c r="B71" s="166">
        <v>44</v>
      </c>
      <c r="C71" s="166">
        <v>46859.31793527714</v>
      </c>
      <c r="D71" s="166">
        <v>3744.6820647228596</v>
      </c>
    </row>
    <row r="72" spans="2:4" x14ac:dyDescent="0.3">
      <c r="B72" s="166">
        <v>45</v>
      </c>
      <c r="C72" s="166">
        <v>45936.965294129361</v>
      </c>
      <c r="D72" s="166">
        <v>4044.0347058706393</v>
      </c>
    </row>
    <row r="73" spans="2:4" x14ac:dyDescent="0.3">
      <c r="B73" s="166">
        <v>46</v>
      </c>
      <c r="C73" s="166">
        <v>45014.612652981581</v>
      </c>
      <c r="D73" s="166">
        <v>4132.387347018419</v>
      </c>
    </row>
    <row r="74" spans="2:4" x14ac:dyDescent="0.3">
      <c r="B74" s="166">
        <v>47</v>
      </c>
      <c r="C74" s="166">
        <v>44092.260011833801</v>
      </c>
      <c r="D74" s="166">
        <v>2940.3199881662003</v>
      </c>
    </row>
    <row r="75" spans="2:4" x14ac:dyDescent="0.3">
      <c r="B75" s="166">
        <v>48</v>
      </c>
      <c r="C75" s="166">
        <v>43169.907370686022</v>
      </c>
      <c r="D75" s="166">
        <v>2769.0926293139783</v>
      </c>
    </row>
    <row r="76" spans="2:4" x14ac:dyDescent="0.3">
      <c r="B76" s="166">
        <v>49</v>
      </c>
      <c r="C76" s="166">
        <v>42247.554729538242</v>
      </c>
      <c r="D76" s="166">
        <v>3931.4452704617579</v>
      </c>
    </row>
    <row r="77" spans="2:4" x14ac:dyDescent="0.3">
      <c r="B77" s="166">
        <v>50</v>
      </c>
      <c r="C77" s="166">
        <v>41325.202088390462</v>
      </c>
      <c r="D77" s="166">
        <v>4216.7979116095376</v>
      </c>
    </row>
    <row r="78" spans="2:4" x14ac:dyDescent="0.3">
      <c r="B78" s="166">
        <v>51</v>
      </c>
      <c r="C78" s="166">
        <v>40402.849447242683</v>
      </c>
      <c r="D78" s="166">
        <v>4410.1505527573172</v>
      </c>
    </row>
    <row r="79" spans="2:4" x14ac:dyDescent="0.3">
      <c r="B79" s="166">
        <v>52</v>
      </c>
      <c r="C79" s="166">
        <v>39480.496806094903</v>
      </c>
      <c r="D79" s="166">
        <v>3482.5031939050969</v>
      </c>
    </row>
    <row r="80" spans="2:4" x14ac:dyDescent="0.3">
      <c r="B80" s="166">
        <v>53</v>
      </c>
      <c r="C80" s="166">
        <v>38558.144164947123</v>
      </c>
      <c r="D80" s="166">
        <v>2384.4858350528739</v>
      </c>
    </row>
    <row r="81" spans="2:4" x14ac:dyDescent="0.3">
      <c r="B81" s="166">
        <v>54</v>
      </c>
      <c r="C81" s="166">
        <v>37635.791523799344</v>
      </c>
      <c r="D81" s="166">
        <v>2458.2084762006562</v>
      </c>
    </row>
    <row r="82" spans="2:4" x14ac:dyDescent="0.3">
      <c r="B82" s="166">
        <v>55</v>
      </c>
      <c r="C82" s="166">
        <v>36713.438882651564</v>
      </c>
      <c r="D82" s="166">
        <v>2506.5611173484358</v>
      </c>
    </row>
    <row r="83" spans="2:4" x14ac:dyDescent="0.3">
      <c r="B83" s="166">
        <v>56</v>
      </c>
      <c r="C83" s="166">
        <v>35791.086241503785</v>
      </c>
      <c r="D83" s="166">
        <v>2919.9137584962155</v>
      </c>
    </row>
    <row r="84" spans="2:4" x14ac:dyDescent="0.3">
      <c r="B84" s="166">
        <v>57</v>
      </c>
      <c r="C84" s="166">
        <v>34868.733600356005</v>
      </c>
      <c r="D84" s="166">
        <v>2477.2663996439951</v>
      </c>
    </row>
    <row r="85" spans="2:4" x14ac:dyDescent="0.3">
      <c r="B85" s="166">
        <v>58</v>
      </c>
      <c r="C85" s="166">
        <v>33946.380959208225</v>
      </c>
      <c r="D85" s="166">
        <v>1063.9790407917753</v>
      </c>
    </row>
    <row r="86" spans="2:4" x14ac:dyDescent="0.3">
      <c r="B86" s="166">
        <v>59</v>
      </c>
      <c r="C86" s="166">
        <v>33024.028318060446</v>
      </c>
      <c r="D86" s="166">
        <v>311.9716819395544</v>
      </c>
    </row>
    <row r="87" spans="2:4" x14ac:dyDescent="0.3">
      <c r="B87" s="166">
        <v>60</v>
      </c>
      <c r="C87" s="166">
        <v>39955.598188809257</v>
      </c>
      <c r="D87" s="166">
        <v>-561.59818880925741</v>
      </c>
    </row>
    <row r="88" spans="2:4" x14ac:dyDescent="0.3">
      <c r="B88" s="166">
        <v>61</v>
      </c>
      <c r="C88" s="166">
        <v>39033.245547661478</v>
      </c>
      <c r="D88" s="166">
        <v>-2021.2455476614778</v>
      </c>
    </row>
    <row r="89" spans="2:4" x14ac:dyDescent="0.3">
      <c r="B89" s="166">
        <v>62</v>
      </c>
      <c r="C89" s="166">
        <v>38110.892906513698</v>
      </c>
      <c r="D89" s="166">
        <v>-2293.8929065136981</v>
      </c>
    </row>
    <row r="90" spans="2:4" x14ac:dyDescent="0.3">
      <c r="B90" s="166">
        <v>63</v>
      </c>
      <c r="C90" s="166">
        <v>37188.540265365918</v>
      </c>
      <c r="D90" s="166">
        <v>-2388.5402653659185</v>
      </c>
    </row>
    <row r="91" spans="2:4" x14ac:dyDescent="0.3">
      <c r="B91" s="166">
        <v>64</v>
      </c>
      <c r="C91" s="166">
        <v>36266.187624218139</v>
      </c>
      <c r="D91" s="166">
        <v>-1511.1876242181388</v>
      </c>
    </row>
    <row r="92" spans="2:4" x14ac:dyDescent="0.3">
      <c r="B92" s="166">
        <v>65</v>
      </c>
      <c r="C92" s="166">
        <v>35343.834983070359</v>
      </c>
      <c r="D92" s="166">
        <v>-2444.3349830703592</v>
      </c>
    </row>
    <row r="93" spans="2:4" x14ac:dyDescent="0.3">
      <c r="B93" s="166">
        <v>66</v>
      </c>
      <c r="C93" s="166">
        <v>34421.48234192258</v>
      </c>
      <c r="D93" s="166">
        <v>-1059.4823419225795</v>
      </c>
    </row>
    <row r="94" spans="2:4" x14ac:dyDescent="0.3">
      <c r="B94" s="166">
        <v>67</v>
      </c>
      <c r="C94" s="166">
        <v>33499.1297007748</v>
      </c>
      <c r="D94" s="166">
        <v>-625.12970077479986</v>
      </c>
    </row>
    <row r="95" spans="2:4" x14ac:dyDescent="0.3">
      <c r="B95" s="166">
        <v>68</v>
      </c>
      <c r="C95" s="166">
        <v>32576.77705962702</v>
      </c>
      <c r="D95" s="166">
        <v>756.22294037297979</v>
      </c>
    </row>
    <row r="96" spans="2:4" x14ac:dyDescent="0.3">
      <c r="B96" s="166">
        <v>69</v>
      </c>
      <c r="C96" s="166">
        <v>31654.424418479241</v>
      </c>
      <c r="D96" s="166">
        <v>788.57558152075944</v>
      </c>
    </row>
    <row r="97" spans="2:4" x14ac:dyDescent="0.3">
      <c r="B97" s="166">
        <v>70</v>
      </c>
      <c r="C97" s="166">
        <v>30732.071777331461</v>
      </c>
      <c r="D97" s="166">
        <v>-260.07177733146091</v>
      </c>
    </row>
    <row r="98" spans="2:4" x14ac:dyDescent="0.3">
      <c r="B98" s="166">
        <v>71</v>
      </c>
      <c r="C98" s="166">
        <v>29809.719136183681</v>
      </c>
      <c r="D98" s="166">
        <v>-714.19913618368082</v>
      </c>
    </row>
    <row r="99" spans="2:4" x14ac:dyDescent="0.3">
      <c r="B99" s="166">
        <v>72</v>
      </c>
      <c r="C99" s="166">
        <v>28887.366495035902</v>
      </c>
      <c r="D99" s="166">
        <v>-49.366495035901607</v>
      </c>
    </row>
    <row r="100" spans="2:4" x14ac:dyDescent="0.3">
      <c r="B100" s="166">
        <v>73</v>
      </c>
      <c r="C100" s="166">
        <v>27965.013853888122</v>
      </c>
      <c r="D100" s="166">
        <v>213.98614611187804</v>
      </c>
    </row>
    <row r="101" spans="2:4" x14ac:dyDescent="0.3">
      <c r="B101" s="166">
        <v>74</v>
      </c>
      <c r="C101" s="166">
        <v>27042.661212740342</v>
      </c>
      <c r="D101" s="166">
        <v>-11.661212740342307</v>
      </c>
    </row>
    <row r="102" spans="2:4" x14ac:dyDescent="0.3">
      <c r="B102" s="166">
        <v>75</v>
      </c>
      <c r="C102" s="166">
        <v>26120.308571592563</v>
      </c>
      <c r="D102" s="166">
        <v>83.691428407437343</v>
      </c>
    </row>
    <row r="103" spans="2:4" x14ac:dyDescent="0.3">
      <c r="B103" s="166">
        <v>76</v>
      </c>
      <c r="C103" s="166">
        <v>25197.955930444783</v>
      </c>
      <c r="D103" s="166">
        <v>-267.54593044478315</v>
      </c>
    </row>
    <row r="104" spans="2:4" x14ac:dyDescent="0.3">
      <c r="B104" s="166">
        <v>77</v>
      </c>
      <c r="C104" s="166">
        <v>24275.603289297003</v>
      </c>
      <c r="D104" s="166">
        <v>-1446.6032892970034</v>
      </c>
    </row>
    <row r="105" spans="2:4" x14ac:dyDescent="0.3">
      <c r="B105" s="166">
        <v>78</v>
      </c>
      <c r="C105" s="166">
        <v>23353.250648149224</v>
      </c>
      <c r="D105" s="166">
        <v>-1444.2506481492237</v>
      </c>
    </row>
    <row r="106" spans="2:4" x14ac:dyDescent="0.3">
      <c r="B106" s="166">
        <v>79</v>
      </c>
      <c r="C106" s="166">
        <v>22430.898007001444</v>
      </c>
      <c r="D106" s="166">
        <v>-452.89800700144406</v>
      </c>
    </row>
    <row r="107" spans="2:4" x14ac:dyDescent="0.3">
      <c r="B107" s="166">
        <v>80</v>
      </c>
      <c r="C107" s="166">
        <v>21508.545365853664</v>
      </c>
      <c r="D107" s="166">
        <v>-971.54536585366441</v>
      </c>
    </row>
    <row r="108" spans="2:4" x14ac:dyDescent="0.3">
      <c r="B108" s="166">
        <v>81</v>
      </c>
      <c r="C108" s="166">
        <v>20586.192724705885</v>
      </c>
      <c r="D108" s="166">
        <v>-814.19272470588476</v>
      </c>
    </row>
    <row r="109" spans="2:4" x14ac:dyDescent="0.3">
      <c r="B109" s="166">
        <v>82</v>
      </c>
      <c r="C109" s="166">
        <v>19663.840083558105</v>
      </c>
      <c r="D109" s="166">
        <v>-1049.8400835581051</v>
      </c>
    </row>
    <row r="110" spans="2:4" x14ac:dyDescent="0.3">
      <c r="B110" s="166">
        <v>83</v>
      </c>
      <c r="C110" s="166">
        <v>18741.487442410325</v>
      </c>
      <c r="D110" s="166">
        <v>-1344.7374424103255</v>
      </c>
    </row>
    <row r="111" spans="2:4" x14ac:dyDescent="0.3">
      <c r="B111" s="166">
        <v>84</v>
      </c>
      <c r="C111" s="166">
        <v>17819.134801262546</v>
      </c>
      <c r="D111" s="166">
        <v>-1009.9548012625455</v>
      </c>
    </row>
    <row r="112" spans="2:4" x14ac:dyDescent="0.3">
      <c r="B112" s="166">
        <v>85</v>
      </c>
      <c r="C112" s="166">
        <v>16896.782160114766</v>
      </c>
      <c r="D112" s="166">
        <v>-269.78216011476616</v>
      </c>
    </row>
    <row r="113" spans="2:4" x14ac:dyDescent="0.3">
      <c r="B113" s="166">
        <v>86</v>
      </c>
      <c r="C113" s="166">
        <v>15974.429518966988</v>
      </c>
      <c r="D113" s="166">
        <v>97.570481033011674</v>
      </c>
    </row>
    <row r="114" spans="2:4" x14ac:dyDescent="0.3">
      <c r="B114" s="166">
        <v>87</v>
      </c>
      <c r="C114" s="166">
        <v>15052.076877819209</v>
      </c>
      <c r="D114" s="166">
        <v>265.92312218079132</v>
      </c>
    </row>
    <row r="115" spans="2:4" x14ac:dyDescent="0.3">
      <c r="B115" s="166">
        <v>88</v>
      </c>
      <c r="C115" s="166">
        <v>14129.724236671429</v>
      </c>
      <c r="D115" s="166">
        <v>6.2757633285709744</v>
      </c>
    </row>
    <row r="116" spans="2:4" x14ac:dyDescent="0.3">
      <c r="B116" s="166">
        <v>89</v>
      </c>
      <c r="C116" s="166">
        <v>13207.371595523649</v>
      </c>
      <c r="D116" s="166">
        <v>286.62840447635062</v>
      </c>
    </row>
    <row r="117" spans="2:4" x14ac:dyDescent="0.3">
      <c r="B117" s="166">
        <v>90</v>
      </c>
      <c r="C117" s="166">
        <v>12285.018954375872</v>
      </c>
      <c r="D117" s="166">
        <v>640.98104562412846</v>
      </c>
    </row>
    <row r="118" spans="2:4" x14ac:dyDescent="0.3">
      <c r="B118" s="166">
        <v>91</v>
      </c>
      <c r="C118" s="166">
        <v>11362.666313228092</v>
      </c>
      <c r="D118" s="166">
        <v>639.33368677190811</v>
      </c>
    </row>
    <row r="119" spans="2:4" x14ac:dyDescent="0.3">
      <c r="B119" s="166">
        <v>92</v>
      </c>
      <c r="C119" s="166">
        <v>10440.313672080312</v>
      </c>
      <c r="D119" s="166">
        <v>858.68632791968776</v>
      </c>
    </row>
    <row r="120" spans="2:4" x14ac:dyDescent="0.3">
      <c r="B120" s="166">
        <v>93</v>
      </c>
      <c r="C120" s="166">
        <v>9517.9610309325326</v>
      </c>
      <c r="D120" s="166">
        <v>1094.0389690674674</v>
      </c>
    </row>
    <row r="121" spans="2:4" x14ac:dyDescent="0.3">
      <c r="B121" s="166">
        <v>94</v>
      </c>
      <c r="C121" s="166">
        <v>8595.6083897847529</v>
      </c>
      <c r="D121" s="166">
        <v>1521.3916102152471</v>
      </c>
    </row>
    <row r="122" spans="2:4" x14ac:dyDescent="0.3">
      <c r="B122" s="166">
        <v>95</v>
      </c>
      <c r="C122" s="166">
        <v>7673.2557486369733</v>
      </c>
      <c r="D122" s="166">
        <v>3411.7442513630267</v>
      </c>
    </row>
    <row r="123" spans="2:4" x14ac:dyDescent="0.3">
      <c r="B123" s="166">
        <v>96</v>
      </c>
      <c r="C123" s="166">
        <v>6750.9031074891946</v>
      </c>
      <c r="D123" s="166">
        <v>1969.0968925108054</v>
      </c>
    </row>
    <row r="124" spans="2:4" x14ac:dyDescent="0.3">
      <c r="B124" s="166">
        <v>97</v>
      </c>
      <c r="C124" s="166">
        <v>5828.5504663414149</v>
      </c>
      <c r="D124" s="166">
        <v>2152.4495336585851</v>
      </c>
    </row>
    <row r="125" spans="2:4" x14ac:dyDescent="0.3">
      <c r="B125" s="166">
        <v>98</v>
      </c>
      <c r="C125" s="166">
        <v>4906.1978251936353</v>
      </c>
      <c r="D125" s="166">
        <v>2364.8021748063647</v>
      </c>
    </row>
    <row r="126" spans="2:4" x14ac:dyDescent="0.3">
      <c r="B126" s="166">
        <v>99</v>
      </c>
      <c r="C126" s="166">
        <v>3983.8451840458561</v>
      </c>
      <c r="D126" s="166">
        <v>2732.1548159541439</v>
      </c>
    </row>
    <row r="127" spans="2:4" x14ac:dyDescent="0.3">
      <c r="B127" s="166">
        <v>100</v>
      </c>
      <c r="C127" s="166">
        <v>3061.4925428980769</v>
      </c>
      <c r="D127" s="166">
        <v>3128.5074571019231</v>
      </c>
    </row>
    <row r="128" spans="2:4" x14ac:dyDescent="0.3">
      <c r="B128" s="166">
        <v>101</v>
      </c>
      <c r="C128" s="166">
        <v>56543.93002460344</v>
      </c>
      <c r="D128" s="166">
        <v>5059.06997539656</v>
      </c>
    </row>
    <row r="129" spans="2:4" x14ac:dyDescent="0.3">
      <c r="B129" s="166">
        <v>102</v>
      </c>
      <c r="C129" s="166">
        <v>55621.57738345566</v>
      </c>
      <c r="D129" s="166">
        <v>1729.4226165443397</v>
      </c>
    </row>
    <row r="130" spans="2:4" x14ac:dyDescent="0.3">
      <c r="B130" s="166">
        <v>103</v>
      </c>
      <c r="C130" s="166">
        <v>54699.224742307881</v>
      </c>
      <c r="D130" s="166">
        <v>52.775257692119339</v>
      </c>
    </row>
    <row r="131" spans="2:4" x14ac:dyDescent="0.3">
      <c r="B131" s="166">
        <v>104</v>
      </c>
      <c r="C131" s="166">
        <v>53776.872101160101</v>
      </c>
      <c r="D131" s="166">
        <v>1374.127898839899</v>
      </c>
    </row>
    <row r="132" spans="2:4" x14ac:dyDescent="0.3">
      <c r="B132" s="166">
        <v>105</v>
      </c>
      <c r="C132" s="166">
        <v>52854.519460012321</v>
      </c>
      <c r="D132" s="166">
        <v>-1354.5194600123214</v>
      </c>
    </row>
    <row r="133" spans="2:4" x14ac:dyDescent="0.3">
      <c r="B133" s="166">
        <v>106</v>
      </c>
      <c r="C133" s="166">
        <v>51932.166818864542</v>
      </c>
      <c r="D133" s="166">
        <v>-2668.8968188645449</v>
      </c>
    </row>
    <row r="134" spans="2:4" x14ac:dyDescent="0.3">
      <c r="B134" s="166">
        <v>107</v>
      </c>
      <c r="C134" s="166">
        <v>51009.814177716762</v>
      </c>
      <c r="D134" s="166">
        <v>2409.1858222832379</v>
      </c>
    </row>
    <row r="135" spans="2:4" x14ac:dyDescent="0.3">
      <c r="B135" s="166">
        <v>108</v>
      </c>
      <c r="C135" s="166">
        <v>50087.461536568982</v>
      </c>
      <c r="D135" s="166">
        <v>975.53846343101759</v>
      </c>
    </row>
    <row r="136" spans="2:4" x14ac:dyDescent="0.3">
      <c r="B136" s="166">
        <v>109</v>
      </c>
      <c r="C136" s="166">
        <v>49165.108895421203</v>
      </c>
      <c r="D136" s="166">
        <v>405.89110457879724</v>
      </c>
    </row>
    <row r="137" spans="2:4" x14ac:dyDescent="0.3">
      <c r="B137" s="166">
        <v>110</v>
      </c>
      <c r="C137" s="166">
        <v>48242.756254273423</v>
      </c>
      <c r="D137" s="166">
        <v>2697.2437457265769</v>
      </c>
    </row>
    <row r="138" spans="2:4" x14ac:dyDescent="0.3">
      <c r="B138" s="166">
        <v>111</v>
      </c>
      <c r="C138" s="166">
        <v>47320.403613125643</v>
      </c>
      <c r="D138" s="166">
        <v>-1569.4036131256435</v>
      </c>
    </row>
    <row r="139" spans="2:4" x14ac:dyDescent="0.3">
      <c r="B139" s="166">
        <v>112</v>
      </c>
      <c r="C139" s="166">
        <v>46398.050971977864</v>
      </c>
      <c r="D139" s="166">
        <v>-2037.3909719778603</v>
      </c>
    </row>
    <row r="140" spans="2:4" x14ac:dyDescent="0.3">
      <c r="B140" s="166">
        <v>113</v>
      </c>
      <c r="C140" s="166">
        <v>45475.698330830084</v>
      </c>
      <c r="D140" s="166">
        <v>-3312.6983308300842</v>
      </c>
    </row>
    <row r="141" spans="2:4" x14ac:dyDescent="0.3">
      <c r="B141" s="166">
        <v>114</v>
      </c>
      <c r="C141" s="166">
        <v>44553.345689682305</v>
      </c>
      <c r="D141" s="166">
        <v>-3760.3456896823045</v>
      </c>
    </row>
    <row r="142" spans="2:4" x14ac:dyDescent="0.3">
      <c r="B142" s="166">
        <v>115</v>
      </c>
      <c r="C142" s="166">
        <v>38560.785993687299</v>
      </c>
      <c r="D142" s="166">
        <v>-1477.7859936872992</v>
      </c>
    </row>
    <row r="143" spans="2:4" x14ac:dyDescent="0.3">
      <c r="B143" s="166">
        <v>116</v>
      </c>
      <c r="C143" s="166">
        <v>37638.43335253952</v>
      </c>
      <c r="D143" s="166">
        <v>-3694.4333525395195</v>
      </c>
    </row>
    <row r="144" spans="2:4" x14ac:dyDescent="0.3">
      <c r="B144" s="166">
        <v>117</v>
      </c>
      <c r="C144" s="166">
        <v>36716.08071139174</v>
      </c>
      <c r="D144" s="166">
        <v>-4348.0807113917399</v>
      </c>
    </row>
    <row r="145" spans="2:4" x14ac:dyDescent="0.3">
      <c r="B145" s="166">
        <v>118</v>
      </c>
      <c r="C145" s="166">
        <v>35793.72807024396</v>
      </c>
      <c r="D145" s="166">
        <v>-4197.7280702439602</v>
      </c>
    </row>
    <row r="146" spans="2:4" x14ac:dyDescent="0.3">
      <c r="B146" s="166">
        <v>119</v>
      </c>
      <c r="C146" s="166">
        <v>34871.375429096181</v>
      </c>
      <c r="D146" s="166">
        <v>-4132.3754290961806</v>
      </c>
    </row>
    <row r="147" spans="2:4" x14ac:dyDescent="0.3">
      <c r="B147" s="166">
        <v>120</v>
      </c>
      <c r="C147" s="166">
        <v>33949.022787948401</v>
      </c>
      <c r="D147" s="166">
        <v>-3978.3327879484023</v>
      </c>
    </row>
    <row r="148" spans="2:4" x14ac:dyDescent="0.3">
      <c r="B148" s="166">
        <v>121</v>
      </c>
      <c r="C148" s="166">
        <v>33026.670146800621</v>
      </c>
      <c r="D148" s="166">
        <v>-3461.6701468006213</v>
      </c>
    </row>
    <row r="149" spans="2:4" x14ac:dyDescent="0.3">
      <c r="B149" s="166">
        <v>122</v>
      </c>
      <c r="C149" s="166">
        <v>32104.317505652838</v>
      </c>
      <c r="D149" s="166">
        <v>-1813.317505652838</v>
      </c>
    </row>
    <row r="150" spans="2:4" x14ac:dyDescent="0.3">
      <c r="B150" s="166">
        <v>123</v>
      </c>
      <c r="C150" s="166">
        <v>31181.964864505058</v>
      </c>
      <c r="D150" s="166">
        <v>-1271.9648645050584</v>
      </c>
    </row>
    <row r="151" spans="2:4" x14ac:dyDescent="0.3">
      <c r="B151" s="166">
        <v>124</v>
      </c>
      <c r="C151" s="166">
        <v>30259.612223357279</v>
      </c>
      <c r="D151" s="166">
        <v>-1104.6122233572787</v>
      </c>
    </row>
    <row r="152" spans="2:4" x14ac:dyDescent="0.3">
      <c r="B152" s="166">
        <v>125</v>
      </c>
      <c r="C152" s="166">
        <v>29337.259582209499</v>
      </c>
      <c r="D152" s="166">
        <v>-1577.2595822094991</v>
      </c>
    </row>
    <row r="153" spans="2:4" x14ac:dyDescent="0.3">
      <c r="B153" s="166">
        <v>126</v>
      </c>
      <c r="C153" s="166">
        <v>28414.906941061719</v>
      </c>
      <c r="D153" s="166">
        <v>-1151.7269410617191</v>
      </c>
    </row>
    <row r="154" spans="2:4" x14ac:dyDescent="0.3">
      <c r="B154" s="166">
        <v>127</v>
      </c>
      <c r="C154" s="166">
        <v>27492.55429991394</v>
      </c>
      <c r="D154" s="166">
        <v>-1682.5542999139398</v>
      </c>
    </row>
    <row r="155" spans="2:4" x14ac:dyDescent="0.3">
      <c r="B155" s="166">
        <v>128</v>
      </c>
      <c r="C155" s="166">
        <v>26570.20165876616</v>
      </c>
      <c r="D155" s="166">
        <v>-746.20165876616011</v>
      </c>
    </row>
    <row r="156" spans="2:4" x14ac:dyDescent="0.3">
      <c r="B156" s="166">
        <v>129</v>
      </c>
      <c r="C156" s="166">
        <v>25647.84901761838</v>
      </c>
      <c r="D156" s="166">
        <v>-861.84901761838046</v>
      </c>
    </row>
    <row r="157" spans="2:4" x14ac:dyDescent="0.3">
      <c r="B157" s="166">
        <v>130</v>
      </c>
      <c r="C157" s="166">
        <v>24725.496376470601</v>
      </c>
      <c r="D157" s="166">
        <v>-870.49637647060081</v>
      </c>
    </row>
    <row r="158" spans="2:4" x14ac:dyDescent="0.3">
      <c r="B158" s="166">
        <v>131</v>
      </c>
      <c r="C158" s="166">
        <v>23803.143735322821</v>
      </c>
      <c r="D158" s="166">
        <v>-1994.4137353228216</v>
      </c>
    </row>
    <row r="159" spans="2:4" x14ac:dyDescent="0.3">
      <c r="B159" s="166">
        <v>132</v>
      </c>
      <c r="C159" s="166">
        <v>22880.791094175042</v>
      </c>
      <c r="D159" s="166">
        <v>-763.79109417504151</v>
      </c>
    </row>
    <row r="160" spans="2:4" x14ac:dyDescent="0.3">
      <c r="B160" s="166">
        <v>133</v>
      </c>
      <c r="C160" s="166">
        <v>21958.438453027265</v>
      </c>
      <c r="D160" s="166">
        <v>-1192.4384530272655</v>
      </c>
    </row>
    <row r="161" spans="2:4" x14ac:dyDescent="0.3">
      <c r="B161" s="166">
        <v>134</v>
      </c>
      <c r="C161" s="166">
        <v>21036.085811879486</v>
      </c>
      <c r="D161" s="166">
        <v>-1597.0858118794858</v>
      </c>
    </row>
    <row r="162" spans="2:4" x14ac:dyDescent="0.3">
      <c r="B162" s="166">
        <v>135</v>
      </c>
      <c r="C162" s="166">
        <v>20113.733170731706</v>
      </c>
      <c r="D162" s="166">
        <v>-1851.7331707317062</v>
      </c>
    </row>
    <row r="163" spans="2:4" x14ac:dyDescent="0.3">
      <c r="B163" s="166">
        <v>136</v>
      </c>
      <c r="C163" s="166">
        <v>19191.380529583927</v>
      </c>
      <c r="D163" s="166">
        <v>-623.38052958392655</v>
      </c>
    </row>
    <row r="164" spans="2:4" x14ac:dyDescent="0.3">
      <c r="B164" s="166">
        <v>137</v>
      </c>
      <c r="C164" s="166">
        <v>18269.027888436147</v>
      </c>
      <c r="D164" s="166">
        <v>-1167.0278884361469</v>
      </c>
    </row>
    <row r="165" spans="2:4" x14ac:dyDescent="0.3">
      <c r="B165" s="166">
        <v>138</v>
      </c>
      <c r="C165" s="166">
        <v>17346.675247288367</v>
      </c>
      <c r="D165" s="166">
        <v>-845.52524728836579</v>
      </c>
    </row>
    <row r="166" spans="2:4" x14ac:dyDescent="0.3">
      <c r="B166" s="166">
        <v>139</v>
      </c>
      <c r="C166" s="166">
        <v>16424.322606140588</v>
      </c>
      <c r="D166" s="166">
        <v>-124.0126061405881</v>
      </c>
    </row>
    <row r="167" spans="2:4" x14ac:dyDescent="0.3">
      <c r="B167" s="166">
        <v>140</v>
      </c>
      <c r="C167" s="166">
        <v>15501.969964992808</v>
      </c>
      <c r="D167" s="166">
        <v>441.03003500719205</v>
      </c>
    </row>
    <row r="168" spans="2:4" x14ac:dyDescent="0.3">
      <c r="B168" s="166">
        <v>141</v>
      </c>
      <c r="C168" s="166">
        <v>14579.617323845028</v>
      </c>
      <c r="D168" s="166">
        <v>1134.3826761549717</v>
      </c>
    </row>
    <row r="169" spans="2:4" x14ac:dyDescent="0.3">
      <c r="B169" s="166">
        <v>142</v>
      </c>
      <c r="C169" s="166">
        <v>13657.264682697249</v>
      </c>
      <c r="D169" s="166">
        <v>1349.7353173027514</v>
      </c>
    </row>
    <row r="170" spans="2:4" x14ac:dyDescent="0.3">
      <c r="B170" s="166">
        <v>143</v>
      </c>
      <c r="C170" s="166">
        <v>12734.912041549469</v>
      </c>
      <c r="D170" s="166">
        <v>1960.087958450531</v>
      </c>
    </row>
    <row r="171" spans="2:4" x14ac:dyDescent="0.3">
      <c r="B171" s="166">
        <v>144</v>
      </c>
      <c r="C171" s="166">
        <v>11812.559400401689</v>
      </c>
      <c r="D171" s="166">
        <v>1745.4405995983107</v>
      </c>
    </row>
    <row r="172" spans="2:4" x14ac:dyDescent="0.3">
      <c r="B172" s="166">
        <v>145</v>
      </c>
      <c r="C172" s="166">
        <v>10890.206759253912</v>
      </c>
      <c r="D172" s="166">
        <v>2229.7932407460885</v>
      </c>
    </row>
    <row r="173" spans="2:4" x14ac:dyDescent="0.3">
      <c r="B173" s="166">
        <v>146</v>
      </c>
      <c r="C173" s="166">
        <v>9967.8541181061319</v>
      </c>
      <c r="D173" s="166">
        <v>2615.1458818938681</v>
      </c>
    </row>
    <row r="174" spans="2:4" x14ac:dyDescent="0.3">
      <c r="B174" s="166">
        <v>147</v>
      </c>
      <c r="C174" s="166">
        <v>9045.5014769583522</v>
      </c>
      <c r="D174" s="166">
        <v>2855.4985230416478</v>
      </c>
    </row>
    <row r="175" spans="2:4" x14ac:dyDescent="0.3">
      <c r="B175" s="166">
        <v>148</v>
      </c>
      <c r="C175" s="166">
        <v>8123.1488358105726</v>
      </c>
      <c r="D175" s="166">
        <v>3183.8511641894274</v>
      </c>
    </row>
    <row r="176" spans="2:4" x14ac:dyDescent="0.3">
      <c r="B176" s="166">
        <v>149</v>
      </c>
      <c r="C176" s="166">
        <v>7200.7961946627929</v>
      </c>
      <c r="D176" s="166">
        <v>3671.2038053372071</v>
      </c>
    </row>
    <row r="177" spans="2:4" x14ac:dyDescent="0.3">
      <c r="B177" s="166">
        <v>150</v>
      </c>
      <c r="C177" s="166">
        <v>6278.4435535150133</v>
      </c>
      <c r="D177" s="166">
        <v>3783.5564464849867</v>
      </c>
    </row>
    <row r="178" spans="2:4" x14ac:dyDescent="0.3">
      <c r="B178" s="166">
        <v>151</v>
      </c>
      <c r="C178" s="166">
        <v>5356.0909123672345</v>
      </c>
      <c r="D178" s="166">
        <v>3891.9090876327655</v>
      </c>
    </row>
    <row r="179" spans="2:4" x14ac:dyDescent="0.3">
      <c r="B179" s="166">
        <v>152</v>
      </c>
      <c r="C179" s="166">
        <v>4433.7382712194549</v>
      </c>
      <c r="D179" s="166">
        <v>4026.2617287805451</v>
      </c>
    </row>
    <row r="180" spans="2:4" x14ac:dyDescent="0.3">
      <c r="B180" s="166">
        <v>153</v>
      </c>
      <c r="C180" s="166">
        <v>3511.3856300716752</v>
      </c>
      <c r="D180" s="166">
        <v>4249.6143699283248</v>
      </c>
    </row>
    <row r="181" spans="2:4" x14ac:dyDescent="0.3">
      <c r="B181" s="166">
        <v>154</v>
      </c>
      <c r="C181" s="166">
        <v>2589.032988923896</v>
      </c>
      <c r="D181" s="166">
        <v>4491.9670110761035</v>
      </c>
    </row>
    <row r="182" spans="2:4" ht="15" thickBot="1" x14ac:dyDescent="0.35">
      <c r="B182" s="167">
        <v>155</v>
      </c>
      <c r="C182" s="167">
        <v>1666.6803477761166</v>
      </c>
      <c r="D182" s="167">
        <v>4900.3196522238832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2C0F4-4BDC-482F-8492-5BF2AC6E4A9A}">
  <dimension ref="A1:J57"/>
  <sheetViews>
    <sheetView topLeftCell="A49" zoomScaleNormal="100" workbookViewId="0">
      <selection activeCell="J8" sqref="J8"/>
    </sheetView>
  </sheetViews>
  <sheetFormatPr defaultRowHeight="14.4" x14ac:dyDescent="0.3"/>
  <cols>
    <col min="1" max="1" width="31.33203125" bestFit="1" customWidth="1"/>
    <col min="2" max="2" width="12.6640625" bestFit="1" customWidth="1"/>
    <col min="3" max="3" width="12.5546875" bestFit="1" customWidth="1"/>
    <col min="4" max="4" width="2.5546875" customWidth="1"/>
    <col min="5" max="5" width="31.33203125" bestFit="1" customWidth="1"/>
    <col min="6" max="6" width="12" bestFit="1" customWidth="1"/>
    <col min="7" max="7" width="13.21875" bestFit="1" customWidth="1"/>
    <col min="8" max="8" width="2.77734375" customWidth="1"/>
  </cols>
  <sheetData>
    <row r="1" spans="1:10" x14ac:dyDescent="0.3">
      <c r="A1" s="249" t="s">
        <v>284</v>
      </c>
      <c r="B1" s="249"/>
      <c r="C1" s="249"/>
      <c r="D1" s="218"/>
      <c r="E1" s="250" t="s">
        <v>286</v>
      </c>
      <c r="F1" s="250"/>
      <c r="G1" s="250"/>
      <c r="H1" s="218"/>
      <c r="J1" t="s">
        <v>290</v>
      </c>
    </row>
    <row r="2" spans="1:10" x14ac:dyDescent="0.3">
      <c r="D2" s="218"/>
      <c r="H2" s="218"/>
      <c r="J2" t="s">
        <v>291</v>
      </c>
    </row>
    <row r="3" spans="1:10" x14ac:dyDescent="0.3">
      <c r="A3" s="143" t="s">
        <v>280</v>
      </c>
      <c r="D3" s="218"/>
      <c r="E3" s="143" t="s">
        <v>285</v>
      </c>
      <c r="H3" s="218"/>
      <c r="J3" t="s">
        <v>292</v>
      </c>
    </row>
    <row r="4" spans="1:10" x14ac:dyDescent="0.3">
      <c r="D4" s="218"/>
      <c r="H4" s="218"/>
    </row>
    <row r="5" spans="1:10" x14ac:dyDescent="0.3">
      <c r="A5" s="143" t="s">
        <v>173</v>
      </c>
      <c r="B5" s="144">
        <v>0.05</v>
      </c>
      <c r="D5" s="218"/>
      <c r="E5" s="143" t="s">
        <v>173</v>
      </c>
      <c r="F5" s="144">
        <v>0.05</v>
      </c>
      <c r="H5" s="218"/>
    </row>
    <row r="6" spans="1:10" x14ac:dyDescent="0.3">
      <c r="A6" s="143" t="s">
        <v>174</v>
      </c>
      <c r="B6" s="144">
        <v>0.30685805552945794</v>
      </c>
      <c r="D6" s="218"/>
      <c r="E6" s="143" t="s">
        <v>174</v>
      </c>
      <c r="F6" s="144">
        <v>0.1170391369527832</v>
      </c>
      <c r="H6" s="218"/>
    </row>
    <row r="7" spans="1:10" x14ac:dyDescent="0.3">
      <c r="A7" s="143" t="s">
        <v>175</v>
      </c>
      <c r="B7" s="144">
        <v>30538</v>
      </c>
      <c r="D7" s="218"/>
      <c r="E7" s="143" t="s">
        <v>175</v>
      </c>
      <c r="F7" s="180">
        <v>30538</v>
      </c>
      <c r="H7" s="218"/>
    </row>
    <row r="8" spans="1:10" x14ac:dyDescent="0.3">
      <c r="A8" s="143" t="s">
        <v>176</v>
      </c>
      <c r="B8" s="144">
        <v>0.20633309319536317</v>
      </c>
      <c r="D8" s="218"/>
      <c r="E8" s="143" t="s">
        <v>176</v>
      </c>
      <c r="F8" s="144">
        <v>0.14021874386010874</v>
      </c>
      <c r="H8" s="218"/>
    </row>
    <row r="9" spans="1:10" x14ac:dyDescent="0.3">
      <c r="A9" s="144"/>
      <c r="B9" s="144"/>
      <c r="D9" s="218"/>
      <c r="E9" s="144"/>
      <c r="F9" s="144"/>
      <c r="H9" s="218"/>
    </row>
    <row r="10" spans="1:10" x14ac:dyDescent="0.3">
      <c r="A10" s="145" t="s">
        <v>177</v>
      </c>
      <c r="B10" s="146">
        <f>1-B5</f>
        <v>0.95</v>
      </c>
      <c r="D10" s="218"/>
      <c r="E10" s="145" t="s">
        <v>177</v>
      </c>
      <c r="F10" s="146">
        <f>1-F5</f>
        <v>0.95</v>
      </c>
      <c r="H10" s="218"/>
    </row>
    <row r="11" spans="1:10" x14ac:dyDescent="0.3">
      <c r="A11" s="147" t="s">
        <v>178</v>
      </c>
      <c r="B11" s="148">
        <f>(B8-B6)/(SQRT(B6*(1-B6)/B7))</f>
        <v>-38.090297080806813</v>
      </c>
      <c r="D11" s="218"/>
      <c r="E11" s="147" t="s">
        <v>178</v>
      </c>
      <c r="F11" s="148">
        <f>(F8-F6)/(SQRT(F6*(1-F6)/F7))</f>
        <v>12.600566761884833</v>
      </c>
      <c r="H11" s="218"/>
    </row>
    <row r="12" spans="1:10" x14ac:dyDescent="0.3">
      <c r="A12" s="147" t="s">
        <v>179</v>
      </c>
      <c r="B12" s="148">
        <f>IF(B8&lt;B6,2*_xlfn.T.DIST(B11,B7-1,1),2*(1-_xlfn.T.DIST(B11,B7-1,1)))</f>
        <v>0</v>
      </c>
      <c r="C12" t="s">
        <v>278</v>
      </c>
      <c r="D12" s="218"/>
      <c r="E12" s="147" t="s">
        <v>179</v>
      </c>
      <c r="F12" s="148">
        <f>IF(F8&lt;F6,2*_xlfn.T.DIST(F11,F7-1,1),2*(1-_xlfn.T.DIST(F11,F7-1,1)))</f>
        <v>0</v>
      </c>
      <c r="G12" t="s">
        <v>278</v>
      </c>
      <c r="H12" s="218"/>
    </row>
    <row r="13" spans="1:10" x14ac:dyDescent="0.3">
      <c r="A13" s="147" t="s">
        <v>180</v>
      </c>
      <c r="B13" s="148" t="str">
        <f>IF(B8&lt;B6,"No evidence",(1-_xlfn.T.DIST(B11,B7-1,1)))</f>
        <v>No evidence</v>
      </c>
      <c r="D13" s="218"/>
      <c r="E13" s="147" t="s">
        <v>180</v>
      </c>
      <c r="F13" s="148">
        <f>IF(F8&lt;F6,"No evidence",(1-_xlfn.T.DIST(F11,F7-1,1)))</f>
        <v>0</v>
      </c>
      <c r="H13" s="218"/>
    </row>
    <row r="14" spans="1:10" x14ac:dyDescent="0.3">
      <c r="A14" s="149" t="s">
        <v>181</v>
      </c>
      <c r="B14" s="150">
        <f>IF(B8&lt;B6,_xlfn.T.DIST(B11,B7-1,1),"No evidence")</f>
        <v>0</v>
      </c>
      <c r="D14" s="218"/>
      <c r="E14" s="149" t="s">
        <v>181</v>
      </c>
      <c r="F14" s="150" t="str">
        <f>IF(F8&lt;F6,_xlfn.T.DIST(F11,F7-1,1),"No evidence")</f>
        <v>No evidence</v>
      </c>
      <c r="H14" s="218"/>
    </row>
    <row r="15" spans="1:10" x14ac:dyDescent="0.3">
      <c r="A15" s="222"/>
      <c r="B15" s="222"/>
      <c r="C15" s="222"/>
      <c r="D15" s="218"/>
      <c r="E15" s="218"/>
      <c r="F15" s="218"/>
      <c r="G15" s="218"/>
      <c r="H15" s="218"/>
    </row>
    <row r="16" spans="1:10" x14ac:dyDescent="0.3">
      <c r="D16" s="218"/>
      <c r="H16" s="218"/>
    </row>
    <row r="17" spans="1:8" x14ac:dyDescent="0.3">
      <c r="A17" s="143" t="s">
        <v>281</v>
      </c>
      <c r="D17" s="218"/>
      <c r="E17" s="143" t="s">
        <v>287</v>
      </c>
      <c r="H17" s="218"/>
    </row>
    <row r="18" spans="1:8" x14ac:dyDescent="0.3">
      <c r="D18" s="218"/>
      <c r="H18" s="218"/>
    </row>
    <row r="19" spans="1:8" x14ac:dyDescent="0.3">
      <c r="A19" s="143" t="s">
        <v>173</v>
      </c>
      <c r="B19" s="223">
        <v>0.05</v>
      </c>
      <c r="D19" s="218"/>
      <c r="E19" s="143" t="s">
        <v>173</v>
      </c>
      <c r="F19" s="144">
        <v>0.05</v>
      </c>
      <c r="H19" s="218"/>
    </row>
    <row r="20" spans="1:8" x14ac:dyDescent="0.3">
      <c r="A20" s="143" t="s">
        <v>174</v>
      </c>
      <c r="B20" s="223">
        <v>0.30685805552945794</v>
      </c>
      <c r="D20" s="218"/>
      <c r="E20" s="143" t="s">
        <v>174</v>
      </c>
      <c r="F20" s="144">
        <v>0.1170391369527832</v>
      </c>
      <c r="H20" s="218"/>
    </row>
    <row r="21" spans="1:8" x14ac:dyDescent="0.3">
      <c r="A21" s="143" t="s">
        <v>175</v>
      </c>
      <c r="B21" s="224">
        <v>191984</v>
      </c>
      <c r="D21" s="218"/>
      <c r="E21" s="143" t="s">
        <v>175</v>
      </c>
      <c r="F21" s="224">
        <v>191984</v>
      </c>
      <c r="G21" t="s">
        <v>278</v>
      </c>
      <c r="H21" s="218"/>
    </row>
    <row r="22" spans="1:8" x14ac:dyDescent="0.3">
      <c r="A22" s="143" t="s">
        <v>176</v>
      </c>
      <c r="B22" s="223">
        <v>0.31130719226602216</v>
      </c>
      <c r="D22" s="218"/>
      <c r="E22" s="143" t="s">
        <v>176</v>
      </c>
      <c r="F22" s="144">
        <v>0.11280106675556295</v>
      </c>
      <c r="H22" s="218"/>
    </row>
    <row r="23" spans="1:8" x14ac:dyDescent="0.3">
      <c r="A23" s="144"/>
      <c r="B23" s="144"/>
      <c r="D23" s="218"/>
      <c r="E23" s="144"/>
      <c r="F23" s="144"/>
      <c r="H23" s="218"/>
    </row>
    <row r="24" spans="1:8" x14ac:dyDescent="0.3">
      <c r="A24" s="145" t="s">
        <v>177</v>
      </c>
      <c r="B24" s="146">
        <f>1-B19</f>
        <v>0.95</v>
      </c>
      <c r="D24" s="218"/>
      <c r="E24" s="145" t="s">
        <v>177</v>
      </c>
      <c r="F24" s="146">
        <f>1-F19</f>
        <v>0.95</v>
      </c>
      <c r="H24" s="218"/>
    </row>
    <row r="25" spans="1:8" x14ac:dyDescent="0.3">
      <c r="A25" s="147" t="s">
        <v>178</v>
      </c>
      <c r="B25" s="148">
        <f>(B22-B20)/(SQRT(B20*(1-B20)/B21))</f>
        <v>4.2269627118278672</v>
      </c>
      <c r="D25" s="218"/>
      <c r="E25" s="147" t="s">
        <v>178</v>
      </c>
      <c r="F25" s="148">
        <f>(F22-F20)/(SQRT(F20*(1-F20)/F21))</f>
        <v>-5.7764947307284755</v>
      </c>
      <c r="H25" s="218"/>
    </row>
    <row r="26" spans="1:8" x14ac:dyDescent="0.3">
      <c r="A26" s="147" t="s">
        <v>179</v>
      </c>
      <c r="B26" s="148">
        <f>IF(B22&lt;B20,2*_xlfn.T.DIST(B25,B21-1,1),2*(1-_xlfn.T.DIST(B25,B21-1,1)))</f>
        <v>2.3697619914164747E-5</v>
      </c>
      <c r="C26" t="s">
        <v>279</v>
      </c>
      <c r="D26" s="218"/>
      <c r="E26" s="147" t="s">
        <v>179</v>
      </c>
      <c r="F26" s="148">
        <f>IF(F22&lt;F20,2*_xlfn.T.DIST(F25,F21-1,1),2*(1-_xlfn.T.DIST(F25,F21-1,1)))</f>
        <v>7.6390102081675927E-9</v>
      </c>
      <c r="H26" s="218"/>
    </row>
    <row r="27" spans="1:8" x14ac:dyDescent="0.3">
      <c r="A27" s="147" t="s">
        <v>180</v>
      </c>
      <c r="B27" s="148">
        <f>IF(B22&lt;B20,"No evidence",(1-_xlfn.T.DIST(B25,B21-1,1)))</f>
        <v>1.1848809957082374E-5</v>
      </c>
      <c r="D27" s="218"/>
      <c r="E27" s="147" t="s">
        <v>180</v>
      </c>
      <c r="F27" s="148" t="str">
        <f>IF(F22&lt;F20,"No evidence",(1-_xlfn.T.DIST(F25,F21-1,1)))</f>
        <v>No evidence</v>
      </c>
      <c r="H27" s="218"/>
    </row>
    <row r="28" spans="1:8" x14ac:dyDescent="0.3">
      <c r="A28" s="149" t="s">
        <v>181</v>
      </c>
      <c r="B28" s="150" t="str">
        <f>IF(B22&lt;B20,_xlfn.T.DIST(B25,B21-1,1),"No evidence")</f>
        <v>No evidence</v>
      </c>
      <c r="D28" s="218"/>
      <c r="E28" s="149" t="s">
        <v>181</v>
      </c>
      <c r="F28" s="150">
        <f>IF(F22&lt;F20,_xlfn.T.DIST(F25,F21-1,1),"No evidence")</f>
        <v>3.8195051040837963E-9</v>
      </c>
      <c r="H28" s="218"/>
    </row>
    <row r="29" spans="1:8" x14ac:dyDescent="0.3">
      <c r="A29" s="222"/>
      <c r="B29" s="222"/>
      <c r="C29" s="222"/>
      <c r="D29" s="218"/>
      <c r="E29" s="218"/>
      <c r="F29" s="218"/>
      <c r="G29" s="218"/>
      <c r="H29" s="218"/>
    </row>
    <row r="30" spans="1:8" x14ac:dyDescent="0.3">
      <c r="D30" s="218"/>
      <c r="H30" s="218"/>
    </row>
    <row r="31" spans="1:8" x14ac:dyDescent="0.3">
      <c r="A31" s="143" t="s">
        <v>282</v>
      </c>
      <c r="D31" s="218"/>
      <c r="E31" s="143" t="s">
        <v>288</v>
      </c>
      <c r="H31" s="218"/>
    </row>
    <row r="32" spans="1:8" x14ac:dyDescent="0.3">
      <c r="D32" s="218"/>
      <c r="H32" s="218"/>
    </row>
    <row r="33" spans="1:8" x14ac:dyDescent="0.3">
      <c r="A33" s="143" t="s">
        <v>173</v>
      </c>
      <c r="B33" s="223">
        <v>0.05</v>
      </c>
      <c r="D33" s="218"/>
      <c r="E33" s="143" t="s">
        <v>173</v>
      </c>
      <c r="F33" s="144">
        <v>0.05</v>
      </c>
      <c r="H33" s="218"/>
    </row>
    <row r="34" spans="1:8" x14ac:dyDescent="0.3">
      <c r="A34" s="143" t="s">
        <v>174</v>
      </c>
      <c r="B34" s="223">
        <v>0.30685805552945794</v>
      </c>
      <c r="D34" s="218"/>
      <c r="E34" s="143" t="s">
        <v>174</v>
      </c>
      <c r="F34" s="144">
        <v>0.1170391369527832</v>
      </c>
      <c r="H34" s="218"/>
    </row>
    <row r="35" spans="1:8" x14ac:dyDescent="0.3">
      <c r="A35" s="143" t="s">
        <v>175</v>
      </c>
      <c r="B35" s="224">
        <v>37061</v>
      </c>
      <c r="D35" s="218"/>
      <c r="E35" s="143" t="s">
        <v>175</v>
      </c>
      <c r="F35" s="224">
        <v>37061</v>
      </c>
      <c r="H35" s="218"/>
    </row>
    <row r="36" spans="1:8" x14ac:dyDescent="0.3">
      <c r="A36" s="143" t="s">
        <v>176</v>
      </c>
      <c r="B36" s="223">
        <v>0.14443954447586188</v>
      </c>
      <c r="D36" s="218"/>
      <c r="E36" s="143" t="s">
        <v>176</v>
      </c>
      <c r="F36" s="144">
        <v>0.29967054917118474</v>
      </c>
      <c r="H36" s="218"/>
    </row>
    <row r="37" spans="1:8" x14ac:dyDescent="0.3">
      <c r="A37" s="144"/>
      <c r="B37" s="144"/>
      <c r="D37" s="218"/>
      <c r="E37" s="144"/>
      <c r="F37" s="144"/>
      <c r="H37" s="218"/>
    </row>
    <row r="38" spans="1:8" x14ac:dyDescent="0.3">
      <c r="A38" s="145" t="s">
        <v>177</v>
      </c>
      <c r="B38" s="146">
        <f>1-B33</f>
        <v>0.95</v>
      </c>
      <c r="D38" s="218"/>
      <c r="E38" s="145" t="s">
        <v>177</v>
      </c>
      <c r="F38" s="146">
        <f>1-F33</f>
        <v>0.95</v>
      </c>
      <c r="H38" s="218"/>
    </row>
    <row r="39" spans="1:8" x14ac:dyDescent="0.3">
      <c r="A39" s="147" t="s">
        <v>178</v>
      </c>
      <c r="B39" s="148">
        <f>(B36-B34)/(SQRT(B34*(1-B34)/B35))</f>
        <v>-67.797587001558298</v>
      </c>
      <c r="D39" s="218"/>
      <c r="E39" s="147" t="s">
        <v>178</v>
      </c>
      <c r="F39" s="148">
        <f>(F36-F34)/(SQRT(F34*(1-F34)/F35))</f>
        <v>109.36988658903157</v>
      </c>
      <c r="H39" s="218"/>
    </row>
    <row r="40" spans="1:8" x14ac:dyDescent="0.3">
      <c r="A40" s="147" t="s">
        <v>179</v>
      </c>
      <c r="B40" s="148">
        <f>IF(B36&lt;B34,2*_xlfn.T.DIST(B39,B35-1,1),2*(1-_xlfn.T.DIST(B39,B35-1,1)))</f>
        <v>0</v>
      </c>
      <c r="C40" t="s">
        <v>279</v>
      </c>
      <c r="D40" s="218"/>
      <c r="E40" s="147" t="s">
        <v>179</v>
      </c>
      <c r="F40" s="148">
        <f>IF(F36&lt;F34,2*_xlfn.T.DIST(F39,F35-1,1),2*(1-_xlfn.T.DIST(F39,F35-1,1)))</f>
        <v>0</v>
      </c>
      <c r="G40" t="s">
        <v>278</v>
      </c>
      <c r="H40" s="218"/>
    </row>
    <row r="41" spans="1:8" x14ac:dyDescent="0.3">
      <c r="A41" s="147" t="s">
        <v>180</v>
      </c>
      <c r="B41" s="148" t="str">
        <f>IF(B36&lt;B34,"No evidence",(1-_xlfn.T.DIST(B39,B35-1,1)))</f>
        <v>No evidence</v>
      </c>
      <c r="D41" s="218"/>
      <c r="E41" s="147" t="s">
        <v>180</v>
      </c>
      <c r="F41" s="148">
        <f>IF(F36&lt;F34,"No evidence",(1-_xlfn.T.DIST(F39,F35-1,1)))</f>
        <v>0</v>
      </c>
      <c r="H41" s="218"/>
    </row>
    <row r="42" spans="1:8" x14ac:dyDescent="0.3">
      <c r="A42" s="149" t="s">
        <v>181</v>
      </c>
      <c r="B42" s="150">
        <f>IF(B36&lt;B34,_xlfn.T.DIST(B39,B35-1,1),"No evidence")</f>
        <v>0</v>
      </c>
      <c r="D42" s="218"/>
      <c r="E42" s="149" t="s">
        <v>181</v>
      </c>
      <c r="F42" s="150" t="str">
        <f>IF(F36&lt;F34,_xlfn.T.DIST(F39,F35-1,1),"No evidence")</f>
        <v>No evidence</v>
      </c>
      <c r="H42" s="218"/>
    </row>
    <row r="43" spans="1:8" x14ac:dyDescent="0.3">
      <c r="A43" s="222"/>
      <c r="B43" s="222"/>
      <c r="C43" s="222"/>
      <c r="D43" s="218"/>
      <c r="E43" s="218"/>
      <c r="F43" s="218"/>
      <c r="G43" s="218"/>
      <c r="H43" s="218"/>
    </row>
    <row r="44" spans="1:8" x14ac:dyDescent="0.3">
      <c r="D44" s="218"/>
      <c r="H44" s="218"/>
    </row>
    <row r="45" spans="1:8" x14ac:dyDescent="0.3">
      <c r="A45" s="143" t="s">
        <v>283</v>
      </c>
      <c r="D45" s="218"/>
      <c r="E45" s="143" t="s">
        <v>289</v>
      </c>
      <c r="H45" s="218"/>
    </row>
    <row r="46" spans="1:8" x14ac:dyDescent="0.3">
      <c r="D46" s="218"/>
      <c r="H46" s="218"/>
    </row>
    <row r="47" spans="1:8" x14ac:dyDescent="0.3">
      <c r="A47" s="143" t="s">
        <v>173</v>
      </c>
      <c r="B47" s="223">
        <v>0.05</v>
      </c>
      <c r="D47" s="218"/>
      <c r="E47" s="143" t="s">
        <v>173</v>
      </c>
      <c r="F47" s="144">
        <v>0.05</v>
      </c>
      <c r="H47" s="218"/>
    </row>
    <row r="48" spans="1:8" x14ac:dyDescent="0.3">
      <c r="A48" s="143" t="s">
        <v>174</v>
      </c>
      <c r="B48" s="223">
        <v>0.30685805552945794</v>
      </c>
      <c r="D48" s="218"/>
      <c r="E48" s="143" t="s">
        <v>174</v>
      </c>
      <c r="F48" s="144">
        <v>0.1170391369527832</v>
      </c>
      <c r="H48" s="218"/>
    </row>
    <row r="49" spans="1:8" x14ac:dyDescent="0.3">
      <c r="A49" s="143" t="s">
        <v>175</v>
      </c>
      <c r="B49" s="180">
        <v>13659</v>
      </c>
      <c r="D49" s="218"/>
      <c r="E49" s="143" t="s">
        <v>175</v>
      </c>
      <c r="F49" s="180">
        <v>13659</v>
      </c>
      <c r="H49" s="218"/>
    </row>
    <row r="50" spans="1:8" x14ac:dyDescent="0.3">
      <c r="A50" s="143" t="s">
        <v>176</v>
      </c>
      <c r="B50" s="223">
        <v>0.52113455551712218</v>
      </c>
      <c r="D50" s="218"/>
      <c r="E50" s="143" t="s">
        <v>176</v>
      </c>
      <c r="F50" s="144">
        <v>9.8305084745762716E-2</v>
      </c>
      <c r="H50" s="218"/>
    </row>
    <row r="51" spans="1:8" x14ac:dyDescent="0.3">
      <c r="A51" s="144"/>
      <c r="B51" s="223"/>
      <c r="D51" s="218"/>
      <c r="E51" s="144"/>
      <c r="F51" s="144"/>
      <c r="H51" s="218"/>
    </row>
    <row r="52" spans="1:8" x14ac:dyDescent="0.3">
      <c r="A52" s="145" t="s">
        <v>177</v>
      </c>
      <c r="B52" s="146">
        <f>1-B47</f>
        <v>0.95</v>
      </c>
      <c r="D52" s="218"/>
      <c r="E52" s="145" t="s">
        <v>177</v>
      </c>
      <c r="F52" s="146">
        <f>1-F47</f>
        <v>0.95</v>
      </c>
      <c r="H52" s="218"/>
    </row>
    <row r="53" spans="1:8" x14ac:dyDescent="0.3">
      <c r="A53" s="147" t="s">
        <v>178</v>
      </c>
      <c r="B53" s="148">
        <f>(B50-B48)/(SQRT(B48*(1-B48)/B49))</f>
        <v>54.30053917751728</v>
      </c>
      <c r="D53" s="218"/>
      <c r="E53" s="147" t="s">
        <v>178</v>
      </c>
      <c r="F53" s="148">
        <f>(F50-F48)/(SQRT(F48*(1-F48)/F49))</f>
        <v>-6.8109061549763688</v>
      </c>
      <c r="H53" s="218"/>
    </row>
    <row r="54" spans="1:8" x14ac:dyDescent="0.3">
      <c r="A54" s="147" t="s">
        <v>179</v>
      </c>
      <c r="B54" s="148">
        <f>IF(B50&lt;B48,2*_xlfn.T.DIST(B53,B49-1,1),2*(1-_xlfn.T.DIST(B53,B49-1,1)))</f>
        <v>0</v>
      </c>
      <c r="C54" t="s">
        <v>279</v>
      </c>
      <c r="D54" s="218"/>
      <c r="E54" s="147" t="s">
        <v>179</v>
      </c>
      <c r="F54" s="148">
        <f>IF(F50&lt;F48,2*_xlfn.T.DIST(F53,F49-1,1),2*(1-_xlfn.T.DIST(F53,F49-1,1)))</f>
        <v>1.0104288353167924E-11</v>
      </c>
      <c r="G54" t="s">
        <v>278</v>
      </c>
      <c r="H54" s="218"/>
    </row>
    <row r="55" spans="1:8" x14ac:dyDescent="0.3">
      <c r="A55" s="147" t="s">
        <v>180</v>
      </c>
      <c r="B55" s="148">
        <f>IF(B50&lt;B48,"No evidence",(1-_xlfn.T.DIST(B53,B49-1,1)))</f>
        <v>0</v>
      </c>
      <c r="D55" s="218"/>
      <c r="E55" s="147" t="s">
        <v>180</v>
      </c>
      <c r="F55" s="148" t="str">
        <f>IF(F50&lt;F48,"No evidence",(1-_xlfn.T.DIST(F53,F49-1,1)))</f>
        <v>No evidence</v>
      </c>
      <c r="H55" s="218"/>
    </row>
    <row r="56" spans="1:8" x14ac:dyDescent="0.3">
      <c r="A56" s="149" t="s">
        <v>181</v>
      </c>
      <c r="B56" s="150" t="str">
        <f>IF(B50&lt;B48,_xlfn.T.DIST(B53,B49-1,1),"No evidence")</f>
        <v>No evidence</v>
      </c>
      <c r="D56" s="218"/>
      <c r="E56" s="149" t="s">
        <v>181</v>
      </c>
      <c r="F56" s="150">
        <f>IF(F50&lt;F48,_xlfn.T.DIST(F53,F49-1,1),"No evidence")</f>
        <v>5.0521441765839619E-12</v>
      </c>
      <c r="H56" s="218"/>
    </row>
    <row r="57" spans="1:8" x14ac:dyDescent="0.3">
      <c r="A57" s="218"/>
      <c r="B57" s="218"/>
      <c r="C57" s="218"/>
      <c r="D57" s="218"/>
      <c r="E57" s="218"/>
      <c r="F57" s="218"/>
      <c r="G57" s="218"/>
      <c r="H57" s="218"/>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Population proportions</vt:lpstr>
      <vt:lpstr>Population Earnings</vt:lpstr>
      <vt:lpstr>Demographic earnings</vt:lpstr>
      <vt:lpstr>Population Educational Attain</vt:lpstr>
      <vt:lpstr>Sexes educational attain</vt:lpstr>
      <vt:lpstr>RACE MEAN BACH OUTPUT</vt:lpstr>
      <vt:lpstr>RACE MEAN ADV OUTPUT</vt:lpstr>
      <vt:lpstr>RACE MEAN OUTPUT</vt:lpstr>
      <vt:lpstr>Race Proportion P Tests</vt:lpstr>
      <vt:lpstr>T-Test Race Income</vt:lpstr>
      <vt:lpstr>T-Test Income by education</vt:lpstr>
      <vt:lpstr>P &amp; T tests (Sexes Education)</vt:lpstr>
      <vt:lpstr>T-Tests (Sexes Education)</vt:lpstr>
      <vt:lpstr>Population totals</vt:lpstr>
      <vt:lpstr>Simulation</vt:lpstr>
      <vt:lpstr>Characteristics and education</vt:lpstr>
      <vt:lpstr>WhitesOnly</vt:lpstr>
      <vt:lpstr>Blacks Only</vt:lpstr>
      <vt:lpstr>Hispanics Only</vt:lpstr>
      <vt:lpstr>Asians</vt:lpstr>
      <vt:lpstr>'Characteristics and education'!Print_Area</vt:lpstr>
      <vt:lpstr>'Demographic earnings'!Print_Titles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Cohen</dc:creator>
  <cp:lastModifiedBy>Sharma</cp:lastModifiedBy>
  <cp:lastPrinted>2016-01-11T19:47:21Z</cp:lastPrinted>
  <dcterms:created xsi:type="dcterms:W3CDTF">2014-01-23T14:11:36Z</dcterms:created>
  <dcterms:modified xsi:type="dcterms:W3CDTF">2019-10-02T19:10:21Z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