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antsharma\Downloads\Git Demos\data-prep-and-analysis\Excel\Excel BI\Power Query\278 - Split and Transpose\"/>
    </mc:Choice>
  </mc:AlternateContent>
  <xr:revisionPtr revIDLastSave="0" documentId="13_ncr:1_{50E4C2B4-712D-4AE9-8622-2275F8403FA1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8" i="1" l="1" a="1"/>
  <c r="D38" i="1" s="1"/>
  <c r="B40" i="1"/>
  <c r="B41" i="1" s="1"/>
  <c r="B42" i="1" s="1"/>
  <c r="B39" i="1"/>
  <c r="C30" i="1" a="1"/>
  <c r="C30" i="1" s="1"/>
  <c r="C24" i="1" a="1"/>
  <c r="C24" i="1" s="1"/>
  <c r="C18" i="1" a="1"/>
  <c r="C18" i="1" s="1"/>
  <c r="C12" i="1" a="1"/>
  <c r="C1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<sst xmlns="http://schemas.openxmlformats.org/spreadsheetml/2006/main" count="21" uniqueCount="21">
  <si>
    <t>Date - Org - Revenue - Cost</t>
  </si>
  <si>
    <t>Org</t>
  </si>
  <si>
    <t>Jan</t>
  </si>
  <si>
    <t>Feb</t>
  </si>
  <si>
    <t>Mar</t>
  </si>
  <si>
    <t>Apr</t>
  </si>
  <si>
    <t>May</t>
  </si>
  <si>
    <t>Jun</t>
  </si>
  <si>
    <t>1/23/25 - A - 560 - 380</t>
  </si>
  <si>
    <t>A</t>
  </si>
  <si>
    <t>1/24/25 - C - 450 - 410</t>
  </si>
  <si>
    <t>B</t>
  </si>
  <si>
    <t>3/1/25 - B - 90 - 80</t>
  </si>
  <si>
    <t>C</t>
  </si>
  <si>
    <t>3/2/25 - B - 390 - 280</t>
  </si>
  <si>
    <t>Total</t>
  </si>
  <si>
    <t>4/19/25 - A - 890 - 340</t>
  </si>
  <si>
    <t>5/2/25 - A - 560 - 230</t>
  </si>
  <si>
    <t>5/12/25 - C - 840 - 560</t>
  </si>
  <si>
    <t>6/23/25 - C - 670 - 690</t>
  </si>
  <si>
    <t>6/25/25 - B - 880 - 470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</si>
</sst>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theme="5"/>
      </patternFill>
    </fill>
    <fill>
      <patternFill patternType="solid">
        <fgColor theme="9"/>
        <bgColor theme="9"/>
      </patternFill>
    </fill>
  </fills>
  <borders count="9">
    <border>
      <left/>
      <right/>
      <top/>
      <bottom/>
      <diagonal/>
    </border>
    <border>
      <left style="thin">
        <color theme="5"/>
      </left>
      <right style="thin">
        <color theme="5"/>
      </right>
      <top style="thin">
        <color theme="5"/>
      </top>
      <bottom/>
      <diagonal/>
    </border>
    <border>
      <left style="thin">
        <color theme="5"/>
      </left>
      <right style="thin">
        <color theme="5"/>
      </right>
      <top style="thin">
        <color theme="5"/>
      </top>
      <bottom style="thin">
        <color theme="5"/>
      </bottom>
      <diagonal/>
    </border>
    <border>
      <left style="thin">
        <color theme="9"/>
      </left>
      <right/>
      <top style="thin">
        <color theme="9"/>
      </top>
      <bottom/>
      <diagonal/>
    </border>
    <border>
      <left/>
      <right/>
      <top style="thin">
        <color theme="9"/>
      </top>
      <bottom/>
      <diagonal/>
    </border>
    <border>
      <left/>
      <right style="thin">
        <color theme="9"/>
      </right>
      <top style="thin">
        <color theme="9"/>
      </top>
      <bottom/>
      <diagonal/>
    </border>
    <border>
      <left style="thin">
        <color theme="9"/>
      </left>
      <right/>
      <top style="thin">
        <color theme="9"/>
      </top>
      <bottom style="thin">
        <color theme="9"/>
      </bottom>
      <diagonal/>
    </border>
    <border>
      <left/>
      <right/>
      <top style="thin">
        <color theme="9"/>
      </top>
      <bottom style="thin">
        <color theme="9"/>
      </bottom>
      <diagonal/>
    </border>
    <border>
      <left/>
      <right style="thin">
        <color theme="9"/>
      </right>
      <top style="thin">
        <color theme="9"/>
      </top>
      <bottom style="thin">
        <color theme="9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2" xfId="0" applyBorder="1"/>
    <xf numFmtId="0" fontId="1" fillId="3" borderId="3" xfId="0" applyFont="1" applyFill="1" applyBorder="1"/>
    <xf numFmtId="0" fontId="1" fillId="3" borderId="4" xfId="0" applyFont="1" applyFill="1" applyBorder="1"/>
    <xf numFmtId="0" fontId="1" fillId="3" borderId="5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14" fontId="0" fillId="0" borderId="0" xfId="0" applyNumberFormat="1"/>
    <xf numFmtId="0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1739900</xdr:colOff>
      <xdr:row>2</xdr:row>
      <xdr:rowOff>101600</xdr:rowOff>
    </xdr:from>
    <xdr:to>
      <xdr:col>1</xdr:col>
      <xdr:colOff>857250</xdr:colOff>
      <xdr:row>5</xdr:row>
      <xdr:rowOff>95250</xdr:rowOff>
    </xdr:to>
    <xdr:sp macro="" textlink="">
      <xdr:nvSpPr>
        <xdr:cNvPr id="2" name="Arrow: Right 1">
          <a:extLst>
            <a:ext uri="{FF2B5EF4-FFF2-40B4-BE49-F238E27FC236}">
              <a16:creationId xmlns:a16="http://schemas.microsoft.com/office/drawing/2014/main" id="{BA618CB4-142C-4B26-9F59-EFBA5219BA85}"/>
            </a:ext>
          </a:extLst>
        </xdr:cNvPr>
        <xdr:cNvSpPr/>
      </xdr:nvSpPr>
      <xdr:spPr>
        <a:xfrm>
          <a:off x="1739900" y="469900"/>
          <a:ext cx="876300" cy="546100"/>
        </a:xfrm>
        <a:prstGeom prst="rightArrow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 b="1"/>
            <a:t>RESULT</a:t>
          </a:r>
        </a:p>
      </xdr:txBody>
    </xdr:sp>
    <xdr:clientData/>
  </xdr:twoCellAnchor>
  <xdr:twoCellAnchor>
    <xdr:from>
      <xdr:col>0</xdr:col>
      <xdr:colOff>1587500</xdr:colOff>
      <xdr:row>0</xdr:row>
      <xdr:rowOff>0</xdr:rowOff>
    </xdr:from>
    <xdr:to>
      <xdr:col>1</xdr:col>
      <xdr:colOff>685800</xdr:colOff>
      <xdr:row>2</xdr:row>
      <xdr:rowOff>133350</xdr:rowOff>
    </xdr:to>
    <xdr:sp macro="" textlink="">
      <xdr:nvSpPr>
        <xdr:cNvPr id="3" name="Arrow: Left 2">
          <a:extLst>
            <a:ext uri="{FF2B5EF4-FFF2-40B4-BE49-F238E27FC236}">
              <a16:creationId xmlns:a16="http://schemas.microsoft.com/office/drawing/2014/main" id="{8B7C3970-3213-4C9D-A21D-A549E5F6F247}"/>
            </a:ext>
          </a:extLst>
        </xdr:cNvPr>
        <xdr:cNvSpPr/>
      </xdr:nvSpPr>
      <xdr:spPr>
        <a:xfrm>
          <a:off x="1587500" y="0"/>
          <a:ext cx="857250" cy="501650"/>
        </a:xfrm>
        <a:prstGeom prst="left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050" b="1"/>
            <a:t>PROBLEM</a:t>
          </a:r>
        </a:p>
      </xdr:txBody>
    </xdr:sp>
    <xdr:clientData/>
  </xdr:twoCellAnchor>
  <xdr:twoCellAnchor>
    <xdr:from>
      <xdr:col>11</xdr:col>
      <xdr:colOff>579688</xdr:colOff>
      <xdr:row>0</xdr:row>
      <xdr:rowOff>126332</xdr:rowOff>
    </xdr:from>
    <xdr:to>
      <xdr:col>17</xdr:col>
      <xdr:colOff>640013</xdr:colOff>
      <xdr:row>11</xdr:row>
      <xdr:rowOff>180307</xdr:rowOff>
    </xdr:to>
    <xdr:sp macro="" textlink="">
      <xdr:nvSpPr>
        <xdr:cNvPr id="6" name="Thought Bubble: Cloud 5">
          <a:extLst>
            <a:ext uri="{FF2B5EF4-FFF2-40B4-BE49-F238E27FC236}">
              <a16:creationId xmlns:a16="http://schemas.microsoft.com/office/drawing/2014/main" id="{5B0D0943-AA6F-325D-84DE-26C499D5172D}"/>
            </a:ext>
          </a:extLst>
        </xdr:cNvPr>
        <xdr:cNvSpPr/>
      </xdr:nvSpPr>
      <xdr:spPr>
        <a:xfrm>
          <a:off x="7081754" y="126332"/>
          <a:ext cx="2927851" cy="2149475"/>
        </a:xfrm>
        <a:prstGeom prst="cloudCallout">
          <a:avLst>
            <a:gd name="adj1" fmla="val 59610"/>
            <a:gd name="adj2" fmla="val -76253"/>
          </a:avLst>
        </a:prstGeom>
        <a:solidFill>
          <a:schemeClr val="bg2">
            <a:lumMod val="7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200" b="1"/>
            <a:t>Transpose the table as shown  where sum of amount shown is gross profit which is Revenue - Cost.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1296" row="4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1D680918-C288-4F1F-BD2A-80C3BA21EE0F}">
  <we:reference id="wa200003696" version="1.3.0.0" store="en-US" storeType="OMEX"/>
  <we:alternateReferences>
    <we:reference id="WA200003696" version="1.3.0.0" store="" storeType="OMEX"/>
  </we:alternateReferences>
  <we:properties>
    <we:property name="projectV0_1-56c6e055-265e-4713-816e-a646dbb708de" value="{&quot;kind&quot;:&quot;AFEJSONBlobNode&quot;,&quot;id&quot;:&quot;{84C1BDFC-DE02-4577-9CDE-D8D1AD0D739D}&quot;}"/>
  </we:properties>
  <we:bindings/>
  <we:snapshot xmlns:r="http://schemas.openxmlformats.org/officeDocument/2006/relationships"/>
  <we:extLs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2"/>
  <sheetViews>
    <sheetView tabSelected="1" zoomScale="130" zoomScaleNormal="130" workbookViewId="0">
      <selection activeCell="D38" sqref="D38"/>
    </sheetView>
  </sheetViews>
  <sheetFormatPr defaultRowHeight="15" x14ac:dyDescent="0.25"/>
  <cols>
    <col min="1" max="1" width="25.140625" customWidth="1"/>
    <col min="2" max="2" width="12.5703125" customWidth="1"/>
    <col min="3" max="3" width="11.42578125" bestFit="1" customWidth="1"/>
    <col min="4" max="4" width="9.42578125" customWidth="1"/>
    <col min="5" max="7" width="8.42578125" bestFit="1" customWidth="1"/>
    <col min="8" max="8" width="6.42578125" customWidth="1"/>
    <col min="9" max="9" width="7.5703125" customWidth="1"/>
    <col min="12" max="12" width="12.42578125" bestFit="1" customWidth="1"/>
    <col min="13" max="13" width="15.28515625" bestFit="1" customWidth="1"/>
    <col min="14" max="17" width="3.85546875" bestFit="1" customWidth="1"/>
    <col min="18" max="18" width="10.7109375" bestFit="1" customWidth="1"/>
  </cols>
  <sheetData>
    <row r="1" spans="1:9" x14ac:dyDescent="0.25">
      <c r="A1" s="1" t="s">
        <v>0</v>
      </c>
      <c r="C1" s="4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6" t="s">
        <v>7</v>
      </c>
    </row>
    <row r="2" spans="1:9" x14ac:dyDescent="0.25">
      <c r="A2" s="2" t="s">
        <v>8</v>
      </c>
      <c r="C2" s="7" t="s">
        <v>9</v>
      </c>
      <c r="D2" s="8">
        <v>180</v>
      </c>
      <c r="E2" s="8"/>
      <c r="F2" s="8"/>
      <c r="G2" s="8">
        <v>550</v>
      </c>
      <c r="H2" s="8">
        <v>330</v>
      </c>
      <c r="I2" s="9"/>
    </row>
    <row r="3" spans="1:9" x14ac:dyDescent="0.25">
      <c r="A3" s="2" t="s">
        <v>10</v>
      </c>
      <c r="C3" s="7" t="s">
        <v>11</v>
      </c>
      <c r="D3" s="8"/>
      <c r="E3" s="8"/>
      <c r="F3" s="8">
        <v>120</v>
      </c>
      <c r="G3" s="8"/>
      <c r="H3" s="8"/>
      <c r="I3" s="9">
        <v>410</v>
      </c>
    </row>
    <row r="4" spans="1:9" x14ac:dyDescent="0.25">
      <c r="A4" s="2" t="s">
        <v>12</v>
      </c>
      <c r="C4" s="7" t="s">
        <v>13</v>
      </c>
      <c r="D4" s="8">
        <v>40</v>
      </c>
      <c r="E4" s="8"/>
      <c r="F4" s="8"/>
      <c r="G4" s="8"/>
      <c r="H4" s="8">
        <v>280</v>
      </c>
      <c r="I4" s="9">
        <v>-20</v>
      </c>
    </row>
    <row r="5" spans="1:9" x14ac:dyDescent="0.25">
      <c r="A5" s="2" t="s">
        <v>14</v>
      </c>
      <c r="C5" s="10" t="s">
        <v>15</v>
      </c>
      <c r="D5" s="11">
        <v>220</v>
      </c>
      <c r="E5" s="11"/>
      <c r="F5" s="11">
        <v>120</v>
      </c>
      <c r="G5" s="11">
        <v>550</v>
      </c>
      <c r="H5" s="11">
        <v>610</v>
      </c>
      <c r="I5" s="12">
        <v>390</v>
      </c>
    </row>
    <row r="6" spans="1:9" x14ac:dyDescent="0.25">
      <c r="A6" s="2" t="s">
        <v>16</v>
      </c>
    </row>
    <row r="7" spans="1:9" x14ac:dyDescent="0.25">
      <c r="A7" s="2" t="s">
        <v>17</v>
      </c>
    </row>
    <row r="8" spans="1:9" x14ac:dyDescent="0.25">
      <c r="A8" s="2" t="s">
        <v>18</v>
      </c>
    </row>
    <row r="9" spans="1:9" x14ac:dyDescent="0.25">
      <c r="A9" s="2" t="s">
        <v>19</v>
      </c>
    </row>
    <row r="10" spans="1:9" x14ac:dyDescent="0.25">
      <c r="A10" s="3" t="s">
        <v>20</v>
      </c>
    </row>
    <row r="12" spans="1:9" x14ac:dyDescent="0.25">
      <c r="C12" s="13" t="str" cm="1">
        <f t="array" ref="C12:H16">_xlfn.LET(_xlpm.Header, {"Date","Org","Revenue","Cost","Profit"}, _xlpm.Data, A2:A10, _xlpm.Split, _xlfn.DROP(_xlfn.REDUCE("", _xlpm.Data, _xlfn.LAMBDA(_xlpm.acc,_xlpm.curr, _xlfn.LET(_xlpm.a, _xlfn.TEXTSPLIT(_xlpm.curr, " - "), _xlpm.b, _xlfn.CHOOSECOLS(_xlpm.a, 3) - _xlfn.CHOOSECOLS(_xlpm.a, 4), _xlpm.c, _xlfn.HSTACK(_xlpm.a, _xlpm.b), _xlfn.VSTACK(_xlpm.acc, _xlpm.c)))), 1), _xlpm.MonthStart, _xlfn.DROP(_xlfn.REDUCE("", _xlfn.CHOOSECOLS(_xlpm.Split, 1), _xlfn.LAMBDA(_xlpm.acc,_xlpm.curr, _xlfn.LET(_xlpm.a, _xlfn.TEXTSPLIT(_xlpm.curr, "/"), _xlpm.b, EOMONTH(_xlfn.TEXTJOIN("-", TRUE, "20" &amp; _xlfn.CHOOSECOLS(_xlpm.a, 3), _xlfn.CHOOSECOLS(_xlpm.a, 1), _xlfn.CHOOSECOLS(_xlpm.a, 2)), -1) + 1, _xlfn.VSTACK(_xlpm.acc, _xlpm.b)))), 1), _xlpm.T, _xlfn.HSTACK(_xlpm.MonthStart, _xlfn.DROP(_xlpm.Split, , 1)), _xlpm.Pivot, _xlfn.PIVOTBY(_xlfn.CHOOSECOLS(_xlpm.T, 2), _xlfn.CHOOSECOLS(_xlpm.T, 1), _xlfn.CHOOSECOLS(_xlpm.T, -1), _xleta.SUM, 0, 1, , 0), _xlpm.PivotCols, _xlfn.HSTACK("Org", TEXT(_xlfn.DROP(_xlfn.TAKE(_xlpm.Pivot, 1), , 1), "MMM")), _xlpm.Result, _xlfn.VSTACK(_xlpm.PivotCols, _xlfn.DROP(_xlpm.Pivot, 1)), _xlpm.Result)</f>
        <v>Org</v>
      </c>
      <c r="D12" t="str">
        <v>Jan</v>
      </c>
      <c r="E12" t="str">
        <v>Mar</v>
      </c>
      <c r="F12" t="str">
        <v>Apr</v>
      </c>
      <c r="G12" t="str">
        <v>May</v>
      </c>
      <c r="H12" t="str">
        <v>Jun</v>
      </c>
    </row>
    <row r="13" spans="1:9" x14ac:dyDescent="0.25">
      <c r="C13" s="13" t="str">
        <v>A</v>
      </c>
      <c r="D13">
        <v>180</v>
      </c>
      <c r="E13" t="str">
        <v/>
      </c>
      <c r="F13">
        <v>550</v>
      </c>
      <c r="G13">
        <v>330</v>
      </c>
      <c r="H13" t="str">
        <v/>
      </c>
    </row>
    <row r="14" spans="1:9" x14ac:dyDescent="0.25">
      <c r="C14" s="13" t="str">
        <v>B</v>
      </c>
      <c r="D14" t="str">
        <v/>
      </c>
      <c r="E14">
        <v>120</v>
      </c>
      <c r="F14" t="str">
        <v/>
      </c>
      <c r="G14" t="str">
        <v/>
      </c>
      <c r="H14">
        <v>410</v>
      </c>
    </row>
    <row r="15" spans="1:9" x14ac:dyDescent="0.25">
      <c r="C15" s="13" t="str">
        <v>C</v>
      </c>
      <c r="D15">
        <v>40</v>
      </c>
      <c r="E15" t="str">
        <v/>
      </c>
      <c r="F15" t="str">
        <v/>
      </c>
      <c r="G15">
        <v>280</v>
      </c>
      <c r="H15">
        <v>-20</v>
      </c>
    </row>
    <row r="16" spans="1:9" x14ac:dyDescent="0.25">
      <c r="C16" s="13" t="str">
        <v>Total</v>
      </c>
      <c r="D16">
        <v>220</v>
      </c>
      <c r="E16">
        <v>120</v>
      </c>
      <c r="F16">
        <v>550</v>
      </c>
      <c r="G16">
        <v>610</v>
      </c>
      <c r="H16">
        <v>390</v>
      </c>
    </row>
    <row r="17" spans="3:11" x14ac:dyDescent="0.25">
      <c r="C17" s="13"/>
    </row>
    <row r="18" spans="3:11" x14ac:dyDescent="0.25">
      <c r="C18" s="14" t="str" cm="1">
        <f t="array" ref="C18:I22">_xlfn.LET(_xlpm.Header, {"Date","Org","Revenue","Cost","Profit"}, _xlpm.Data, A2:A10, _xlpm.Split, _xlfn.DROP(_xlfn.REDUCE("", _xlpm.Data, _xlfn.LAMBDA(_xlpm.acc,_xlpm.curr, _xlfn.LET(_xlpm.a, _xlfn.TEXTSPLIT(_xlpm.curr, " - "), _xlpm.b, _xlfn.CHOOSECOLS(_xlpm.a, 3) - _xlfn.CHOOSECOLS(_xlpm.a, 4), _xlpm.c, _xlfn.HSTACK(_xlpm.a, _xlpm.b), _xlfn.VSTACK(_xlpm.acc, _xlpm.c)))), 1), _xlpm.MonthStart, _xlfn.DROP(_xlfn.REDUCE("", _xlfn.CHOOSECOLS(_xlpm.Split, 1), _xlfn.LAMBDA(_xlpm.acc,_xlpm.curr, _xlfn.LET(_xlpm.a, _xlfn.TEXTSPLIT(_xlpm.curr, "/"), _xlpm.b, EOMONTH(_xlfn.TEXTJOIN("-", TRUE, "20" &amp; _xlfn.CHOOSECOLS(_xlpm.a, 3), _xlfn.CHOOSECOLS(_xlpm.a, 1), _xlfn.CHOOSECOLS(_xlpm.a, 2)), -1) + 1, _xlfn.VSTACK(_xlpm.acc, _xlpm.b)))), 1), _xlpm.T, _xlfn.HSTACK(_xlpm.MonthStart, _xlfn.DROP(_xlpm.Split, , 1)), _xlpm.AvailableMonths, _xlfn.UNIQUE(MONTH(_xlpm.MonthStart)), _xlpm.MissingMonths, _xlfn._xlws.FILTER(_xlfn.SEQUENCE(MAX(_xlpm.AvailableMonths)), ISNA(_xlfn.XLOOKUP(_xlfn.SEQUENCE(MAX(_xlpm.AvailableMonths)), _xlpm.AvailableMonths, _xlpm.AvailableMonths))), _xlpm.T2_, _xlfn.VSTACK(_xlpm.T, _xlfn.EXPAND(DATE(2025, _xlpm.MissingMonths, 1), , COLUMNS(_xlpm.T), "")), _xlpm.Pivot, _xlfn.PIVOTBY(_xlfn.CHOOSECOLS(_xlpm.T2_, 2), _xlfn.CHOOSECOLS(_xlpm.T2_, 1), _xlfn.CHOOSECOLS(_xlpm.T2_, -1), _xleta.SUM, 0, 1, , 0), _xlpm.PivotCols, _xlfn.HSTACK("Org", TEXT(_xlfn.DROP(_xlfn.TAKE(_xlpm.Pivot, 1), , 1), "MMM")), _xlpm.Result, _xlfn.VSTACK(_xlpm.PivotCols, _xlfn.DROP(_xlpm.Pivot, 2)), _xlpm.Result)</f>
        <v>Org</v>
      </c>
      <c r="D18" t="str">
        <v>Jan</v>
      </c>
      <c r="E18" t="str">
        <v>Feb</v>
      </c>
      <c r="F18" t="str">
        <v>Mar</v>
      </c>
      <c r="G18" t="str">
        <v>Apr</v>
      </c>
      <c r="H18" t="str">
        <v>May</v>
      </c>
      <c r="I18" t="str">
        <v>Jun</v>
      </c>
    </row>
    <row r="19" spans="3:11" x14ac:dyDescent="0.25">
      <c r="C19" s="14" t="str">
        <v>A</v>
      </c>
      <c r="D19">
        <v>180</v>
      </c>
      <c r="E19" t="str">
        <v/>
      </c>
      <c r="F19" t="str">
        <v/>
      </c>
      <c r="G19">
        <v>550</v>
      </c>
      <c r="H19">
        <v>330</v>
      </c>
      <c r="I19" t="str">
        <v/>
      </c>
    </row>
    <row r="20" spans="3:11" x14ac:dyDescent="0.25">
      <c r="C20" s="14" t="str">
        <v>B</v>
      </c>
      <c r="D20" t="str">
        <v/>
      </c>
      <c r="E20" t="str">
        <v/>
      </c>
      <c r="F20">
        <v>120</v>
      </c>
      <c r="G20" t="str">
        <v/>
      </c>
      <c r="H20" t="str">
        <v/>
      </c>
      <c r="I20">
        <v>410</v>
      </c>
    </row>
    <row r="21" spans="3:11" x14ac:dyDescent="0.25">
      <c r="C21" s="14" t="str">
        <v>C</v>
      </c>
      <c r="D21">
        <v>40</v>
      </c>
      <c r="E21" t="str">
        <v/>
      </c>
      <c r="F21" t="str">
        <v/>
      </c>
      <c r="G21" t="str">
        <v/>
      </c>
      <c r="H21">
        <v>280</v>
      </c>
      <c r="I21">
        <v>-20</v>
      </c>
    </row>
    <row r="22" spans="3:11" x14ac:dyDescent="0.25">
      <c r="C22" s="14" t="str">
        <v>Total</v>
      </c>
      <c r="D22">
        <v>220</v>
      </c>
      <c r="E22">
        <v>0</v>
      </c>
      <c r="F22">
        <v>120</v>
      </c>
      <c r="G22">
        <v>550</v>
      </c>
      <c r="H22">
        <v>610</v>
      </c>
      <c r="I22">
        <v>390</v>
      </c>
    </row>
    <row r="23" spans="3:11" x14ac:dyDescent="0.25">
      <c r="C23" s="14"/>
    </row>
    <row r="24" spans="3:11" x14ac:dyDescent="0.25">
      <c r="C24" s="14" t="str" cm="1">
        <f t="array" ref="C24:I28">_xlfn.LET(_xlpm.a, A2:A10, _xlpm.b, --_xlfn.TEXTSPLIT(_xlpm.a, "/"), _xlpm.c, MMULT(--_xlfn.TEXTSPLIT(_xlfn.TEXTAFTER(_xlpm.a, "- ", {2,3}), , "- "), {1;-1}), _xlpm.d, TRIM(MID(_xlpm.a, 10, 2)), _xlpm.e, _xlfn.SEQUENCE(, MAX(_xlpm.b) - MIN(_xlpm.b) + 1), _xlpm.f, TEXT(_xlpm.e * 28, "mmm"), _xlpm.g, _xlfn._xlws.SORT(_xlfn.UNIQUE(_xlpm.d)), _xlpm.h, _xlfn.MAKEARRAY(ROWS(_xlpm.g), MAX(_xlpm.b), _xlfn.LAMBDA(_xlpm.x,_xlpm.y, SUM(_xlfn._xlws.FILTER(_xlpm.c, (_xlpm.b = _xlpm.y) * (CODE(_xlpm.d) - 64 = _xlpm.x), 0)))), _xlfn.HSTACK(_xlfn.VSTACK("Org", _xlpm.g, "Total"), _xlfn.VSTACK(_xlpm.f, _xlpm.h, _xlfn.BYCOL(_xlpm.h, _xleta.SUM))))</f>
        <v>Org</v>
      </c>
      <c r="D24" t="str">
        <v>Jan</v>
      </c>
      <c r="E24" t="str">
        <v>Feb</v>
      </c>
      <c r="F24" t="str">
        <v>Mar</v>
      </c>
      <c r="G24" t="str">
        <v>Apr</v>
      </c>
      <c r="H24" t="str">
        <v>May</v>
      </c>
      <c r="I24" t="str">
        <v>Jun</v>
      </c>
    </row>
    <row r="25" spans="3:11" x14ac:dyDescent="0.25">
      <c r="C25" s="14" t="str">
        <v>A</v>
      </c>
      <c r="D25">
        <v>180</v>
      </c>
      <c r="E25">
        <v>0</v>
      </c>
      <c r="F25">
        <v>0</v>
      </c>
      <c r="G25">
        <v>550</v>
      </c>
      <c r="H25">
        <v>330</v>
      </c>
      <c r="I25">
        <v>0</v>
      </c>
    </row>
    <row r="26" spans="3:11" x14ac:dyDescent="0.25">
      <c r="C26" s="14" t="str">
        <v>B</v>
      </c>
      <c r="D26">
        <v>0</v>
      </c>
      <c r="E26">
        <v>0</v>
      </c>
      <c r="F26">
        <v>120</v>
      </c>
      <c r="G26">
        <v>0</v>
      </c>
      <c r="H26">
        <v>0</v>
      </c>
      <c r="I26">
        <v>410</v>
      </c>
    </row>
    <row r="27" spans="3:11" x14ac:dyDescent="0.25">
      <c r="C27" s="14" t="str">
        <v>C</v>
      </c>
      <c r="D27">
        <v>40</v>
      </c>
      <c r="E27">
        <v>0</v>
      </c>
      <c r="F27">
        <v>0</v>
      </c>
      <c r="G27">
        <v>0</v>
      </c>
      <c r="H27">
        <v>280</v>
      </c>
      <c r="I27">
        <v>-20</v>
      </c>
    </row>
    <row r="28" spans="3:11" x14ac:dyDescent="0.25">
      <c r="C28" s="14" t="str">
        <v>Total</v>
      </c>
      <c r="D28">
        <v>220</v>
      </c>
      <c r="E28">
        <v>0</v>
      </c>
      <c r="F28">
        <v>120</v>
      </c>
      <c r="G28">
        <v>550</v>
      </c>
      <c r="H28">
        <v>610</v>
      </c>
      <c r="I28">
        <v>390</v>
      </c>
    </row>
    <row r="29" spans="3:11" x14ac:dyDescent="0.25">
      <c r="C29" s="14"/>
    </row>
    <row r="30" spans="3:11" x14ac:dyDescent="0.25">
      <c r="C30" s="15" t="str" cm="1">
        <f t="array" ref="C30:K34">_xlfn.LET(_xlpm.r, _xlfn.VSTACK(_xlfn.REGEXEXTRACT(A2:A10, {"[\d/]+","\pl"," \d+(?= )","\d+$"}), {"2-1",0,0,0}), _xlfn.CHOOSEROWS(_xlfn.PIVOTBY(INDEX(_xlpm.r, , 2), TEXT(_xlfn.TAKE(_xlpm.r, , 1), {"m","mmm"}), MMULT(--_xlfn.DROP(_xlpm.r, , 2), {1;-1}), _xleta.SUM, , , , 0), 2, 4, 5, 6, 7))</f>
        <v/>
      </c>
      <c r="D30" t="str">
        <v>Jan</v>
      </c>
      <c r="E30" t="str">
        <v>1/23/25</v>
      </c>
      <c r="F30" t="str">
        <v>1/24/25</v>
      </c>
      <c r="G30" t="str">
        <v>Dec</v>
      </c>
      <c r="H30" t="str">
        <v>Feb</v>
      </c>
      <c r="I30" t="str">
        <v>4/19/25</v>
      </c>
      <c r="J30" t="str">
        <v>6/23/25</v>
      </c>
      <c r="K30" t="str">
        <v>6/25/25</v>
      </c>
    </row>
    <row r="31" spans="3:11" x14ac:dyDescent="0.25">
      <c r="C31" t="str">
        <v>A</v>
      </c>
      <c r="D31" t="str">
        <v/>
      </c>
      <c r="E31">
        <v>180</v>
      </c>
      <c r="F31" t="str">
        <v/>
      </c>
      <c r="G31" t="str">
        <v/>
      </c>
      <c r="H31">
        <v>330</v>
      </c>
      <c r="I31">
        <v>550</v>
      </c>
      <c r="J31" t="str">
        <v/>
      </c>
      <c r="K31" t="str">
        <v/>
      </c>
    </row>
    <row r="32" spans="3:11" x14ac:dyDescent="0.25">
      <c r="C32" t="str">
        <v>B</v>
      </c>
      <c r="D32">
        <v>10</v>
      </c>
      <c r="E32" t="str">
        <v/>
      </c>
      <c r="F32" t="str">
        <v/>
      </c>
      <c r="G32" t="str">
        <v/>
      </c>
      <c r="H32">
        <v>110</v>
      </c>
      <c r="I32" t="str">
        <v/>
      </c>
      <c r="J32" t="str">
        <v/>
      </c>
      <c r="K32">
        <v>410</v>
      </c>
    </row>
    <row r="33" spans="2:12" x14ac:dyDescent="0.25">
      <c r="C33" t="str">
        <v>C</v>
      </c>
      <c r="D33" t="str">
        <v/>
      </c>
      <c r="E33" t="str">
        <v/>
      </c>
      <c r="F33">
        <v>40</v>
      </c>
      <c r="G33">
        <v>280</v>
      </c>
      <c r="H33" t="str">
        <v/>
      </c>
      <c r="I33" t="str">
        <v/>
      </c>
      <c r="J33">
        <v>-20</v>
      </c>
      <c r="K33" t="str">
        <v/>
      </c>
    </row>
    <row r="34" spans="2:12" x14ac:dyDescent="0.25">
      <c r="C34" t="str">
        <v>Total</v>
      </c>
      <c r="D34">
        <v>10</v>
      </c>
      <c r="E34">
        <v>180</v>
      </c>
      <c r="F34">
        <v>40</v>
      </c>
      <c r="G34">
        <v>280</v>
      </c>
      <c r="H34">
        <v>440</v>
      </c>
      <c r="I34">
        <v>550</v>
      </c>
      <c r="J34">
        <v>-20</v>
      </c>
      <c r="K34">
        <v>410</v>
      </c>
    </row>
    <row r="38" spans="2:12" x14ac:dyDescent="0.25">
      <c r="B38" s="13">
        <v>45760</v>
      </c>
      <c r="D38" t="str" cm="1">
        <f t="array" ref="D38:L42">_xlfn.LET(_xlpm.a, A2:A10, _xlpm.x, _xlfn.TEXTAFTER(_xlpm.a, "-", 2), _xlpm.xu, _xlfn.TEXTBEFORE(_xlpm.x, "-"), _xlpm.xd, _xlfn.TEXTAFTER(_xlpm.x, "-"), _xlfn.DROP(_xlfn.PIVOTBY(_xlfn.TEXTAFTER(_xlfn.TEXTBEFORE(_xlpm.a, "-", 2), "-"), TEXT(_xlfn.TEXTBEFORE(_xlpm.a, "-", ), {"mm","mmm"}), (_xlpm.xu - _xlpm.xd), _xleta.SUM, , 1, , 0), 1))</f>
        <v/>
      </c>
      <c r="E38" t="str">
        <v>Jan</v>
      </c>
      <c r="F38" t="str">
        <v>Feb</v>
      </c>
      <c r="G38" t="str">
        <v xml:space="preserve">1/23/25 </v>
      </c>
      <c r="H38" t="str">
        <v xml:space="preserve">1/24/25 </v>
      </c>
      <c r="I38" t="str">
        <v>Dec</v>
      </c>
      <c r="J38" t="str">
        <v xml:space="preserve">4/19/25 </v>
      </c>
      <c r="K38" t="str">
        <v xml:space="preserve">6/23/25 </v>
      </c>
      <c r="L38" t="str">
        <v xml:space="preserve">6/25/25 </v>
      </c>
    </row>
    <row r="39" spans="2:12" x14ac:dyDescent="0.25">
      <c r="B39" s="13">
        <f>B38+10</f>
        <v>45770</v>
      </c>
      <c r="D39" t="str">
        <v xml:space="preserve"> A </v>
      </c>
      <c r="E39" t="str">
        <v/>
      </c>
      <c r="F39">
        <v>330</v>
      </c>
      <c r="G39">
        <v>180</v>
      </c>
      <c r="H39" t="str">
        <v/>
      </c>
      <c r="I39" t="str">
        <v/>
      </c>
      <c r="J39">
        <v>550</v>
      </c>
      <c r="K39" t="str">
        <v/>
      </c>
      <c r="L39" t="str">
        <v/>
      </c>
    </row>
    <row r="40" spans="2:12" x14ac:dyDescent="0.25">
      <c r="B40" s="13">
        <f t="shared" ref="B40:B42" si="0">B39+10</f>
        <v>45780</v>
      </c>
      <c r="D40" t="str">
        <v xml:space="preserve"> B </v>
      </c>
      <c r="E40">
        <v>10</v>
      </c>
      <c r="F40">
        <v>110</v>
      </c>
      <c r="G40" t="str">
        <v/>
      </c>
      <c r="H40" t="str">
        <v/>
      </c>
      <c r="I40" t="str">
        <v/>
      </c>
      <c r="J40" t="str">
        <v/>
      </c>
      <c r="K40" t="str">
        <v/>
      </c>
      <c r="L40">
        <v>410</v>
      </c>
    </row>
    <row r="41" spans="2:12" x14ac:dyDescent="0.25">
      <c r="B41" s="13">
        <f t="shared" si="0"/>
        <v>45790</v>
      </c>
      <c r="D41" t="str">
        <v xml:space="preserve"> C </v>
      </c>
      <c r="E41" t="str">
        <v/>
      </c>
      <c r="F41" t="str">
        <v/>
      </c>
      <c r="G41" t="str">
        <v/>
      </c>
      <c r="H41">
        <v>40</v>
      </c>
      <c r="I41">
        <v>280</v>
      </c>
      <c r="J41" t="str">
        <v/>
      </c>
      <c r="K41">
        <v>-20</v>
      </c>
      <c r="L41" t="str">
        <v/>
      </c>
    </row>
    <row r="42" spans="2:12" x14ac:dyDescent="0.25">
      <c r="B42" s="13">
        <f t="shared" si="0"/>
        <v>45800</v>
      </c>
      <c r="D42" t="str">
        <v>Total</v>
      </c>
      <c r="E42">
        <v>10</v>
      </c>
      <c r="F42">
        <v>440</v>
      </c>
      <c r="G42">
        <v>180</v>
      </c>
      <c r="H42">
        <v>40</v>
      </c>
      <c r="I42">
        <v>280</v>
      </c>
      <c r="J42">
        <v>550</v>
      </c>
      <c r="K42">
        <v>-20</v>
      </c>
      <c r="L42">
        <v>410</v>
      </c>
    </row>
  </sheetData>
  <phoneticPr fontId="2" type="noConversion"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FEJSONBlob xmlns="http://schemas.advancedformulaenvironment.officeapps.live.com/afejsonblob/1.0">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AvAC8AIAAtAC0ALQAgAFcAbwByAGsAYgBvAG8AawAgAG0AbwBkAHUAbABlACAALQAtAC0AXABuAC8ALwAgAEEAIABmAGkAbABlACAAbwBmACAAbgBhAG0AZQAgAGQAZQBmAGkAbgBpAHQAaQBvAG4AcwAgAG8AZgAgAHQAaABlACAAZgBvAHIAbQA6AFwAbgAvAC8AIAAgACAAIABuAGEAbQBlACAAPQAgAGQAZQBmAGkAbgBpAHQAaQBvAG4AOwBcAG4AIgB9AF0ALAAiAHAAcgBvAGoAZQBjAHQATgBhAG0AZQBzACIAOgBbAF0ALAAiAGwAbwBjAGEAbABlACIAOgB7ACIAbABpAHMAdABTAGUAcABhAHIAYQB0AG8AcgAiADoAIgAsACIALAAiAHMAdABhAHQAZQBtAGUAbgB0AFMAZQBwAGEAcgBhAHQAbwByACIAOgAiADsAIgAsACIAcgBvAHcAUwBlAHAAYQByAGEAdABvAHIAIgA6ACIAOwAiACwAIgBjAG8AbAB1AG0AbgBTAGUAcABhAHIAYQB0AG8AcgAiADoAIgAsACIALAAiAHQAaABvAHUAcwBhAG4AZABzAFMAZQBwAGEAcgBhAHQAbwByACIAOgAiACwAIgAsACIAZABlAGMAaQBtAGEAbABTAGUAcABhAHIAYQB0AG8AcgAiADoAIgAuACIALAAiAGQAYQB0AGUATwByAGQAZQByACIAOgAiAE0ARABZACIALAAiAGMAdQByAHIAZQBuAGMAeQBTAHkAbQBiAG8AbAAiADoAIgAkACIALAAiAGkAcwBDAHUAcgByAGUAbgBjAHkAUwB5AG0AYgBvAGwATABlAGEAZAAiADoAdAByAHUAZQAsACIAaQBzAEMAdQByAHIAZQBuAGMAeQBTAGUAcABCAHkAUwBwAGEAYwBlACIAOgBmAGEAbABzAGUALAAiAHIAbwB3AEwAZQB0AHQAZQByACIAOgAiAFIAIgAsACIAYwBvAGwAdQBtAG4ATABlAHQAdABlAHIAIgA6ACIAQwAiACwAIgByAGMATABlAGYAdABCAHIAYQBjAGsAZQB0ACIAOgAiAFsAIgAsACIAcgBjAFIAaQBnAGgAdABCAHIAYQBjAGsAZQB0ACIAOgAiAF0AIgAsACIAbABvAGMAYQBsAGUATgBhAG0AZQAiADoAIgBlAG4ALQB1AHMAIgAsACIAdABoAG8AdQBzAGEAbgBkAHMAUABvAHMAaQB0AGkAbwBuAHMAIgA6AFsAMwBdAH0AfQA=</AFEJSONBlob>
</file>

<file path=customXml/itemProps1.xml><?xml version="1.0" encoding="utf-8"?>
<ds:datastoreItem xmlns:ds="http://schemas.openxmlformats.org/officeDocument/2006/customXml" ds:itemID="{84C1BDFC-DE02-4577-9CDE-D8D1AD0D739D}">
  <ds:schemaRefs>
    <ds:schemaRef ds:uri="http://schemas.advancedformulaenvironment.officeapps.live.com/afejsonblob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VIJAY VERMA</dc:creator>
  <cp:keywords/>
  <dc:description/>
  <cp:lastModifiedBy>Antriksh Sharma</cp:lastModifiedBy>
  <cp:revision/>
  <dcterms:created xsi:type="dcterms:W3CDTF">2015-06-05T18:17:20Z</dcterms:created>
  <dcterms:modified xsi:type="dcterms:W3CDTF">2025-04-13T10:45:21Z</dcterms:modified>
  <cp:category/>
  <cp:contentStatus/>
</cp:coreProperties>
</file>