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21a79cfc5ad51c0/Desktop/"/>
    </mc:Choice>
  </mc:AlternateContent>
  <xr:revisionPtr revIDLastSave="0" documentId="8_{C13FC112-1291-4067-A906-3884CFB935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come" sheetId="1" r:id="rId1"/>
    <sheet name="Expenditu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E7" i="2"/>
  <c r="K6" i="2"/>
  <c r="E6" i="2"/>
  <c r="K5" i="2"/>
  <c r="E5" i="2"/>
  <c r="K4" i="2"/>
  <c r="E4" i="2"/>
  <c r="K3" i="2"/>
  <c r="K8" i="2" s="1"/>
  <c r="E3" i="2"/>
  <c r="E8" i="2" s="1"/>
  <c r="G8" i="1"/>
  <c r="G10" i="1" s="1"/>
  <c r="B11" i="1" s="1"/>
  <c r="B12" i="1" s="1"/>
  <c r="C8" i="1"/>
  <c r="C10" i="1" s="1"/>
  <c r="E9" i="2" l="1"/>
  <c r="K9" i="2"/>
  <c r="E10" i="2" s="1"/>
  <c r="B11" i="2" s="1"/>
</calcChain>
</file>

<file path=xl/sharedStrings.xml><?xml version="1.0" encoding="utf-8"?>
<sst xmlns="http://schemas.openxmlformats.org/spreadsheetml/2006/main" count="49" uniqueCount="31">
  <si>
    <t>S/N</t>
  </si>
  <si>
    <t>Description</t>
  </si>
  <si>
    <t>Salary</t>
  </si>
  <si>
    <t>Freelance works</t>
  </si>
  <si>
    <t>Others</t>
  </si>
  <si>
    <t>Amount ($)</t>
  </si>
  <si>
    <t>Grand Total</t>
  </si>
  <si>
    <t>Budget</t>
  </si>
  <si>
    <t>Item</t>
  </si>
  <si>
    <t>Qty</t>
  </si>
  <si>
    <t>Price</t>
  </si>
  <si>
    <t>Subtotal</t>
  </si>
  <si>
    <t>Rentals</t>
  </si>
  <si>
    <t>Bills</t>
  </si>
  <si>
    <t>Groceries</t>
  </si>
  <si>
    <t>School</t>
  </si>
  <si>
    <t>Miscelaneous</t>
  </si>
  <si>
    <t xml:space="preserve">Projected Monthly Income </t>
  </si>
  <si>
    <t>Expected annual income:</t>
  </si>
  <si>
    <t>Grand Total:</t>
  </si>
  <si>
    <t>Actual Income</t>
  </si>
  <si>
    <t>Actual Expenditure</t>
  </si>
  <si>
    <t>Actual annual income:</t>
  </si>
  <si>
    <t>Income variance:</t>
  </si>
  <si>
    <t>Monthly savings variance:</t>
  </si>
  <si>
    <t>Expected Annual savings:</t>
  </si>
  <si>
    <t>Actual Annual savings:</t>
  </si>
  <si>
    <t>Comments:</t>
  </si>
  <si>
    <t>Personal Finance System [Income]</t>
  </si>
  <si>
    <t>QTY</t>
  </si>
  <si>
    <t>Grand Totlal: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</si>
</sst>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64" fontId="4" fillId="0" borderId="0" xfId="0" applyNumberFormat="1" applyFont="1"/>
    <xf numFmtId="164" fontId="5" fillId="0" borderId="2" xfId="0" applyNumberFormat="1" applyFont="1" applyBorder="1"/>
    <xf numFmtId="0" fontId="5" fillId="0" borderId="2" xfId="0" applyFont="1" applyBorder="1"/>
    <xf numFmtId="164" fontId="5" fillId="0" borderId="2" xfId="1" applyFont="1" applyBorder="1"/>
    <xf numFmtId="0" fontId="4" fillId="0" borderId="0" xfId="0" applyFont="1"/>
    <xf numFmtId="0" fontId="5" fillId="0" borderId="0" xfId="0" applyFont="1"/>
    <xf numFmtId="164" fontId="5" fillId="0" borderId="0" xfId="1" applyFont="1" applyBorder="1"/>
    <xf numFmtId="164" fontId="5" fillId="0" borderId="0" xfId="0" applyNumberFormat="1" applyFont="1"/>
    <xf numFmtId="0" fontId="6" fillId="0" borderId="0" xfId="0" applyFont="1"/>
    <xf numFmtId="0" fontId="5" fillId="0" borderId="3" xfId="0" applyFont="1" applyBorder="1"/>
    <xf numFmtId="0" fontId="0" fillId="0" borderId="3" xfId="0" applyBorder="1"/>
    <xf numFmtId="164" fontId="5" fillId="0" borderId="3" xfId="1" applyFont="1" applyBorder="1"/>
    <xf numFmtId="164" fontId="5" fillId="0" borderId="3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Actual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181924094131147"/>
          <c:w val="0.86904755767133379"/>
          <c:h val="0.4757881438594838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98B-4843-A97A-A2E814050D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98B-4843-A97A-A2E814050D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98B-4843-A97A-A2E814050D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Income!$F$5:$F$7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Income!$G$5:$G$7</c:f>
              <c:numCache>
                <c:formatCode>_-* #,##0.00_-;\-* #,##0.00_-;_-* "-"??_-;_-@_-</c:formatCode>
                <c:ptCount val="3"/>
                <c:pt idx="0">
                  <c:v>600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B-4843-A97A-A2E814050D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Projected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17A-4E45-B728-AFC9B6AC6F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17A-4E45-B728-AFC9B6AC6F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17A-4E45-B728-AFC9B6AC6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Income!$B$5:$B$7</c:f>
              <c:strCache>
                <c:ptCount val="3"/>
                <c:pt idx="0">
                  <c:v>Salary</c:v>
                </c:pt>
                <c:pt idx="1">
                  <c:v>Freelance works</c:v>
                </c:pt>
                <c:pt idx="2">
                  <c:v>Others</c:v>
                </c:pt>
              </c:strCache>
            </c:strRef>
          </c:cat>
          <c:val>
            <c:numRef>
              <c:f>Income!$C$5:$C$7</c:f>
              <c:numCache>
                <c:formatCode>_-* #,##0.00_-;\-* #,##0.00_-;_-* "-"??_-;_-@_-</c:formatCode>
                <c:ptCount val="3"/>
                <c:pt idx="0">
                  <c:v>600</c:v>
                </c:pt>
                <c:pt idx="1">
                  <c:v>250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A-4E45-B728-AFC9B6AC6F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Budgeted Amounts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Expenditure!$B$3</c:f>
              <c:strCache>
                <c:ptCount val="1"/>
                <c:pt idx="0">
                  <c:v>Rentals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Expenditure!$E$3</c:f>
              <c:numCache>
                <c:formatCode>_-* #,##0.00_-;\-* #,##0.00_-;_-* "-"??_-;_-@_-</c:formatCode>
                <c:ptCount val="1"/>
                <c:pt idx="0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7-4EEF-8C74-30579AE6D616}"/>
            </c:ext>
          </c:extLst>
        </c:ser>
        <c:ser>
          <c:idx val="1"/>
          <c:order val="1"/>
          <c:tx>
            <c:strRef>
              <c:f>Expenditure!$B$4</c:f>
              <c:strCache>
                <c:ptCount val="1"/>
                <c:pt idx="0">
                  <c:v>Bills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Expenditure!$E$4</c:f>
              <c:numCache>
                <c:formatCode>_-* #,##0.00_-;\-* #,##0.00_-;_-* "-"??_-;_-@_-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7-4EEF-8C74-30579AE6D616}"/>
            </c:ext>
          </c:extLst>
        </c:ser>
        <c:ser>
          <c:idx val="2"/>
          <c:order val="2"/>
          <c:tx>
            <c:strRef>
              <c:f>Expenditure!$B$5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Expenditure!$E$5</c:f>
              <c:numCache>
                <c:formatCode>_-* #,##0.00_-;\-* #,##0.00_-;_-* "-"??_-;_-@_-</c:formatCode>
                <c:ptCount val="1"/>
                <c:pt idx="0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7-4EEF-8C74-30579AE6D616}"/>
            </c:ext>
          </c:extLst>
        </c:ser>
        <c:ser>
          <c:idx val="3"/>
          <c:order val="3"/>
          <c:tx>
            <c:strRef>
              <c:f>Expenditure!$B$6</c:f>
              <c:strCache>
                <c:ptCount val="1"/>
                <c:pt idx="0">
                  <c:v>School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Expenditure!$E$6</c:f>
              <c:numCache>
                <c:formatCode>_-* #,##0.00_-;\-* #,##0.00_-;_-*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7-4EEF-8C74-30579AE6D616}"/>
            </c:ext>
          </c:extLst>
        </c:ser>
        <c:ser>
          <c:idx val="4"/>
          <c:order val="4"/>
          <c:tx>
            <c:strRef>
              <c:f>Expenditure!$B$7</c:f>
              <c:strCache>
                <c:ptCount val="1"/>
                <c:pt idx="0">
                  <c:v>Miscelaneous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Expenditure!$E$7</c:f>
              <c:numCache>
                <c:formatCode>_-* #,##0.00_-;\-* #,##0.00_-;_-* "-"??_-;_-@_-</c:formatCode>
                <c:ptCount val="1"/>
                <c:pt idx="0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D7-4EEF-8C74-30579AE6D6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618377008"/>
        <c:axId val="-618372656"/>
        <c:axId val="0"/>
      </c:bar3DChart>
      <c:catAx>
        <c:axId val="-618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372656"/>
        <c:crosses val="autoZero"/>
        <c:auto val="1"/>
        <c:lblAlgn val="ctr"/>
        <c:lblOffset val="100"/>
        <c:noMultiLvlLbl val="0"/>
      </c:catAx>
      <c:valAx>
        <c:axId val="-6183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83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Actual Budget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Expenditure!$H$3</c:f>
              <c:strCache>
                <c:ptCount val="1"/>
                <c:pt idx="0">
                  <c:v>Rentals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Expenditure!$K$3</c:f>
              <c:numCache>
                <c:formatCode>_-* #,##0.00_-;\-* #,##0.00_-;_-* "-"??_-;_-@_-</c:formatCode>
                <c:ptCount val="1"/>
                <c:pt idx="0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1-47FB-AE85-E92286A6D21C}"/>
            </c:ext>
          </c:extLst>
        </c:ser>
        <c:ser>
          <c:idx val="1"/>
          <c:order val="1"/>
          <c:tx>
            <c:strRef>
              <c:f>Expenditure!$H$4</c:f>
              <c:strCache>
                <c:ptCount val="1"/>
                <c:pt idx="0">
                  <c:v>Bills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Expenditure!$K$4</c:f>
              <c:numCache>
                <c:formatCode>_-* #,##0.00_-;\-* #,##0.00_-;_-* "-"??_-;_-@_-</c:formatCode>
                <c:ptCount val="1"/>
                <c:pt idx="0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1-47FB-AE85-E92286A6D21C}"/>
            </c:ext>
          </c:extLst>
        </c:ser>
        <c:ser>
          <c:idx val="2"/>
          <c:order val="2"/>
          <c:tx>
            <c:strRef>
              <c:f>Expenditure!$H$5</c:f>
              <c:strCache>
                <c:ptCount val="1"/>
                <c:pt idx="0">
                  <c:v>Groceries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Expenditure!$K$5</c:f>
              <c:numCache>
                <c:formatCode>_-* #,##0.00_-;\-* #,##0.00_-;_-* "-"??_-;_-@_-</c:formatCode>
                <c:ptCount val="1"/>
                <c:pt idx="0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1-47FB-AE85-E92286A6D21C}"/>
            </c:ext>
          </c:extLst>
        </c:ser>
        <c:ser>
          <c:idx val="3"/>
          <c:order val="3"/>
          <c:tx>
            <c:strRef>
              <c:f>Expenditure!$H$6</c:f>
              <c:strCache>
                <c:ptCount val="1"/>
                <c:pt idx="0">
                  <c:v>School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Expenditure!$K$6</c:f>
              <c:numCache>
                <c:formatCode>_-* #,##0.00_-;\-* #,##0.00_-;_-*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1-47FB-AE85-E92286A6D21C}"/>
            </c:ext>
          </c:extLst>
        </c:ser>
        <c:ser>
          <c:idx val="4"/>
          <c:order val="4"/>
          <c:tx>
            <c:strRef>
              <c:f>Expenditure!$H$7</c:f>
              <c:strCache>
                <c:ptCount val="1"/>
                <c:pt idx="0">
                  <c:v>Miscelaneous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Expenditure!$K$7</c:f>
              <c:numCache>
                <c:formatCode>_-* #,##0.00_-;\-* #,##0.00_-;_-* "-"??_-;_-@_-</c:formatCode>
                <c:ptCount val="1"/>
                <c:pt idx="0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1-47FB-AE85-E92286A6D2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645542320"/>
        <c:axId val="-645535248"/>
        <c:axId val="0"/>
      </c:bar3DChart>
      <c:catAx>
        <c:axId val="-645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535248"/>
        <c:crosses val="autoZero"/>
        <c:auto val="1"/>
        <c:lblAlgn val="ctr"/>
        <c:lblOffset val="100"/>
        <c:noMultiLvlLbl val="0"/>
      </c:catAx>
      <c:valAx>
        <c:axId val="-645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5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12</xdr:row>
      <xdr:rowOff>9525</xdr:rowOff>
    </xdr:from>
    <xdr:to>
      <xdr:col>6</xdr:col>
      <xdr:colOff>742950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9524</xdr:rowOff>
    </xdr:from>
    <xdr:to>
      <xdr:col>2</xdr:col>
      <xdr:colOff>581025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5</xdr:col>
      <xdr:colOff>466725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10</xdr:row>
      <xdr:rowOff>175261</xdr:rowOff>
    </xdr:from>
    <xdr:to>
      <xdr:col>10</xdr:col>
      <xdr:colOff>556260</xdr:colOff>
      <xdr:row>22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H5" sqref="H5"/>
    </sheetView>
  </sheetViews>
  <sheetFormatPr defaultRowHeight="14.4" x14ac:dyDescent="0.3"/>
  <cols>
    <col min="1" max="1" width="18.6640625" customWidth="1"/>
    <col min="2" max="2" width="16.109375" customWidth="1"/>
    <col min="3" max="3" width="11.109375" bestFit="1" customWidth="1"/>
    <col min="4" max="4" width="10" bestFit="1" customWidth="1"/>
    <col min="5" max="5" width="9.5546875" bestFit="1" customWidth="1"/>
    <col min="6" max="6" width="15.5546875" customWidth="1"/>
    <col min="7" max="7" width="11.33203125" customWidth="1"/>
    <col min="8" max="8" width="16" customWidth="1"/>
    <col min="9" max="9" width="13.33203125" customWidth="1"/>
    <col min="10" max="10" width="9.33203125" bestFit="1" customWidth="1"/>
    <col min="11" max="11" width="9.5546875" bestFit="1" customWidth="1"/>
    <col min="14" max="14" width="9.5546875" bestFit="1" customWidth="1"/>
  </cols>
  <sheetData>
    <row r="1" spans="1:9" ht="18" x14ac:dyDescent="0.35">
      <c r="A1" s="16" t="s">
        <v>28</v>
      </c>
    </row>
    <row r="3" spans="1:9" x14ac:dyDescent="0.3">
      <c r="A3" s="26" t="s">
        <v>17</v>
      </c>
      <c r="B3" s="31"/>
      <c r="C3" s="31"/>
      <c r="E3" s="26" t="s">
        <v>20</v>
      </c>
      <c r="F3" s="31"/>
      <c r="G3" s="31"/>
    </row>
    <row r="4" spans="1:9" x14ac:dyDescent="0.3">
      <c r="A4" s="21" t="s">
        <v>0</v>
      </c>
      <c r="B4" s="5" t="s">
        <v>1</v>
      </c>
      <c r="C4" s="21" t="s">
        <v>5</v>
      </c>
      <c r="E4" s="21" t="s">
        <v>0</v>
      </c>
      <c r="F4" s="5" t="s">
        <v>1</v>
      </c>
      <c r="G4" s="21" t="s">
        <v>5</v>
      </c>
    </row>
    <row r="5" spans="1:9" x14ac:dyDescent="0.3">
      <c r="A5" s="22">
        <v>1</v>
      </c>
      <c r="B5" s="6" t="s">
        <v>2</v>
      </c>
      <c r="C5" s="27">
        <v>600</v>
      </c>
      <c r="E5" s="22">
        <v>1</v>
      </c>
      <c r="F5" s="6" t="s">
        <v>2</v>
      </c>
      <c r="G5" s="27">
        <v>600</v>
      </c>
    </row>
    <row r="6" spans="1:9" x14ac:dyDescent="0.3">
      <c r="A6" s="22">
        <v>2</v>
      </c>
      <c r="B6" s="6" t="s">
        <v>3</v>
      </c>
      <c r="C6" s="27">
        <v>250</v>
      </c>
      <c r="E6" s="22">
        <v>2</v>
      </c>
      <c r="F6" s="6" t="s">
        <v>3</v>
      </c>
      <c r="G6" s="27">
        <v>200</v>
      </c>
    </row>
    <row r="7" spans="1:9" x14ac:dyDescent="0.3">
      <c r="A7" s="22">
        <v>3</v>
      </c>
      <c r="B7" s="6" t="s">
        <v>4</v>
      </c>
      <c r="C7" s="27">
        <v>180</v>
      </c>
      <c r="E7" s="22">
        <v>3</v>
      </c>
      <c r="F7" s="6" t="s">
        <v>4</v>
      </c>
      <c r="G7" s="27">
        <v>150</v>
      </c>
    </row>
    <row r="8" spans="1:9" x14ac:dyDescent="0.3">
      <c r="A8" s="21" t="s">
        <v>6</v>
      </c>
      <c r="B8" s="31"/>
      <c r="C8" s="32">
        <f>SUM(C5:C7)</f>
        <v>1030</v>
      </c>
      <c r="E8" s="21" t="s">
        <v>6</v>
      </c>
      <c r="F8" s="33"/>
      <c r="G8" s="32">
        <f>SUM(G5:G7)</f>
        <v>950</v>
      </c>
    </row>
    <row r="9" spans="1:9" x14ac:dyDescent="0.3">
      <c r="A9" s="22"/>
      <c r="B9" s="22"/>
      <c r="C9" s="22"/>
      <c r="E9" s="22"/>
      <c r="F9" s="22"/>
      <c r="G9" s="22"/>
    </row>
    <row r="10" spans="1:9" s="1" customFormat="1" ht="15" thickBot="1" x14ac:dyDescent="0.35">
      <c r="A10" s="10" t="s">
        <v>18</v>
      </c>
      <c r="B10" s="10"/>
      <c r="C10" s="11">
        <f>C8*12</f>
        <v>12360</v>
      </c>
      <c r="E10" s="10" t="s">
        <v>22</v>
      </c>
      <c r="F10" s="10"/>
      <c r="G10" s="9">
        <f>G8*12</f>
        <v>11400</v>
      </c>
    </row>
    <row r="11" spans="1:9" s="1" customFormat="1" ht="15" thickTop="1" x14ac:dyDescent="0.3">
      <c r="A11" s="12" t="s">
        <v>23</v>
      </c>
      <c r="B11" s="8">
        <f>G10-C10</f>
        <v>-960</v>
      </c>
      <c r="C11" s="14"/>
      <c r="E11" s="13"/>
      <c r="F11" s="13"/>
      <c r="G11" s="15"/>
      <c r="H11" s="12"/>
      <c r="I11" s="8"/>
    </row>
    <row r="12" spans="1:9" s="1" customFormat="1" x14ac:dyDescent="0.3">
      <c r="A12" s="13" t="s">
        <v>27</v>
      </c>
      <c r="B12" s="13" t="str">
        <f>IF(B11&lt;0,"You need to work extra hard to meet your income targets","Great job working smart and harder")</f>
        <v>You need to work extra hard to meet your income targets</v>
      </c>
      <c r="C12" s="14"/>
      <c r="E12" s="13"/>
      <c r="F12" s="13"/>
      <c r="G12" s="15"/>
      <c r="H12" s="12"/>
      <c r="I12" s="8"/>
    </row>
    <row r="13" spans="1:9" s="1" customFormat="1" x14ac:dyDescent="0.3">
      <c r="A13" s="13"/>
      <c r="B13" s="13"/>
      <c r="C13" s="14"/>
      <c r="E13" s="13"/>
      <c r="F13" s="13"/>
      <c r="G13" s="15"/>
      <c r="H13" s="12"/>
      <c r="I13" s="8"/>
    </row>
    <row r="20" spans="14:14" x14ac:dyDescent="0.3">
      <c r="N20" s="3"/>
    </row>
    <row r="24" spans="14:14" s="1" customFormat="1" x14ac:dyDescent="0.3"/>
  </sheetData>
  <conditionalFormatting sqref="B12">
    <cfRule type="cellIs" dxfId="1" priority="1" operator="lessThan">
      <formula>$B$11&lt;0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J24" sqref="J24"/>
    </sheetView>
  </sheetViews>
  <sheetFormatPr defaultRowHeight="14.4" x14ac:dyDescent="0.3"/>
  <cols>
    <col min="1" max="1" width="10.6640625" customWidth="1"/>
    <col min="2" max="2" width="11.109375" customWidth="1"/>
    <col min="3" max="3" width="13.44140625" customWidth="1"/>
    <col min="5" max="5" width="9.5546875" bestFit="1" customWidth="1"/>
    <col min="7" max="7" width="20.109375" bestFit="1" customWidth="1"/>
    <col min="8" max="8" width="15.6640625" customWidth="1"/>
    <col min="11" max="11" width="12.109375" customWidth="1"/>
  </cols>
  <sheetData>
    <row r="1" spans="1:11" x14ac:dyDescent="0.3">
      <c r="A1" s="21" t="s">
        <v>7</v>
      </c>
      <c r="B1" s="4"/>
      <c r="C1" s="25"/>
      <c r="D1" s="4"/>
      <c r="E1" s="4"/>
      <c r="G1" s="1" t="s">
        <v>21</v>
      </c>
    </row>
    <row r="2" spans="1:11" x14ac:dyDescent="0.3">
      <c r="A2" s="21" t="s">
        <v>0</v>
      </c>
      <c r="B2" s="5" t="s">
        <v>8</v>
      </c>
      <c r="C2" s="26" t="s">
        <v>29</v>
      </c>
      <c r="D2" s="21" t="s">
        <v>10</v>
      </c>
      <c r="E2" s="21" t="s">
        <v>11</v>
      </c>
      <c r="G2" s="21" t="s">
        <v>0</v>
      </c>
      <c r="H2" s="5" t="s">
        <v>1</v>
      </c>
      <c r="I2" s="21" t="s">
        <v>9</v>
      </c>
      <c r="J2" s="21" t="s">
        <v>10</v>
      </c>
      <c r="K2" s="21" t="s">
        <v>11</v>
      </c>
    </row>
    <row r="3" spans="1:11" x14ac:dyDescent="0.3">
      <c r="A3" s="22">
        <v>1</v>
      </c>
      <c r="B3" s="6" t="s">
        <v>12</v>
      </c>
      <c r="C3" s="23">
        <v>12</v>
      </c>
      <c r="D3" s="27">
        <v>210</v>
      </c>
      <c r="E3" s="27">
        <f>C3*D3</f>
        <v>2520</v>
      </c>
      <c r="F3" s="2"/>
      <c r="G3" s="22">
        <v>1</v>
      </c>
      <c r="H3" s="6" t="s">
        <v>12</v>
      </c>
      <c r="I3" s="22">
        <v>12</v>
      </c>
      <c r="J3" s="27">
        <v>210</v>
      </c>
      <c r="K3" s="27">
        <f>I3*J3</f>
        <v>2520</v>
      </c>
    </row>
    <row r="4" spans="1:11" x14ac:dyDescent="0.3">
      <c r="A4" s="22">
        <v>2</v>
      </c>
      <c r="B4" s="6" t="s">
        <v>13</v>
      </c>
      <c r="C4" s="23">
        <v>12</v>
      </c>
      <c r="D4" s="27">
        <v>100</v>
      </c>
      <c r="E4" s="27">
        <f>C4*D4</f>
        <v>1200</v>
      </c>
      <c r="F4" s="2"/>
      <c r="G4" s="22">
        <v>2</v>
      </c>
      <c r="H4" s="6" t="s">
        <v>13</v>
      </c>
      <c r="I4" s="22">
        <v>12</v>
      </c>
      <c r="J4" s="27">
        <v>145</v>
      </c>
      <c r="K4" s="27">
        <f>I4*J4</f>
        <v>1740</v>
      </c>
    </row>
    <row r="5" spans="1:11" x14ac:dyDescent="0.3">
      <c r="A5" s="22">
        <v>3</v>
      </c>
      <c r="B5" s="6" t="s">
        <v>14</v>
      </c>
      <c r="C5" s="23">
        <v>12</v>
      </c>
      <c r="D5" s="27">
        <v>230</v>
      </c>
      <c r="E5" s="27">
        <f>C5*D5</f>
        <v>2760</v>
      </c>
      <c r="F5" s="2"/>
      <c r="G5" s="22">
        <v>3</v>
      </c>
      <c r="H5" s="6" t="s">
        <v>14</v>
      </c>
      <c r="I5" s="22">
        <v>12</v>
      </c>
      <c r="J5" s="27">
        <v>240</v>
      </c>
      <c r="K5" s="27">
        <f>I5*J5</f>
        <v>2880</v>
      </c>
    </row>
    <row r="6" spans="1:11" x14ac:dyDescent="0.3">
      <c r="A6" s="22">
        <v>4</v>
      </c>
      <c r="B6" s="6" t="s">
        <v>15</v>
      </c>
      <c r="C6" s="23">
        <v>2</v>
      </c>
      <c r="D6" s="27">
        <v>500</v>
      </c>
      <c r="E6" s="27">
        <f>C6*D6</f>
        <v>1000</v>
      </c>
      <c r="F6" s="2"/>
      <c r="G6" s="22">
        <v>4</v>
      </c>
      <c r="H6" s="6" t="s">
        <v>15</v>
      </c>
      <c r="I6" s="22">
        <v>2</v>
      </c>
      <c r="J6" s="27">
        <v>500</v>
      </c>
      <c r="K6" s="27">
        <f>I6*J6</f>
        <v>1000</v>
      </c>
    </row>
    <row r="7" spans="1:11" x14ac:dyDescent="0.3">
      <c r="A7" s="22">
        <v>5</v>
      </c>
      <c r="B7" s="6" t="s">
        <v>16</v>
      </c>
      <c r="C7" s="23">
        <v>6</v>
      </c>
      <c r="D7" s="27">
        <v>133</v>
      </c>
      <c r="E7" s="27">
        <f>C7*D7</f>
        <v>798</v>
      </c>
      <c r="F7" s="2"/>
      <c r="G7" s="22">
        <v>5</v>
      </c>
      <c r="H7" s="6" t="s">
        <v>16</v>
      </c>
      <c r="I7" s="22">
        <v>6</v>
      </c>
      <c r="J7" s="27">
        <v>233</v>
      </c>
      <c r="K7" s="27">
        <f>I7*J7</f>
        <v>1398</v>
      </c>
    </row>
    <row r="8" spans="1:11" ht="15" thickBot="1" x14ac:dyDescent="0.35">
      <c r="A8" s="28" t="s">
        <v>19</v>
      </c>
      <c r="B8" s="24"/>
      <c r="C8" s="24"/>
      <c r="D8" s="24"/>
      <c r="E8" s="30">
        <f>SUM(E3:E7)</f>
        <v>8278</v>
      </c>
      <c r="F8" s="2"/>
      <c r="G8" s="28" t="s">
        <v>30</v>
      </c>
      <c r="H8" s="34"/>
      <c r="I8" s="28"/>
      <c r="J8" s="29"/>
      <c r="K8" s="29">
        <f>SUM(K3:K7)</f>
        <v>9538</v>
      </c>
    </row>
    <row r="9" spans="1:11" ht="15" thickTop="1" x14ac:dyDescent="0.3">
      <c r="A9" s="17" t="s">
        <v>25</v>
      </c>
      <c r="B9" s="18"/>
      <c r="C9" s="18"/>
      <c r="D9" s="18"/>
      <c r="E9" s="19">
        <f>Income!C10-E8</f>
        <v>4082</v>
      </c>
      <c r="G9" s="17" t="s">
        <v>26</v>
      </c>
      <c r="H9" s="18"/>
      <c r="I9" s="18"/>
      <c r="J9" s="18"/>
      <c r="K9" s="20">
        <f>Income!G10-K8</f>
        <v>1862</v>
      </c>
    </row>
    <row r="10" spans="1:11" x14ac:dyDescent="0.3">
      <c r="A10" s="12" t="s">
        <v>24</v>
      </c>
      <c r="B10" s="12"/>
      <c r="C10" s="7"/>
      <c r="D10" s="12"/>
      <c r="E10" s="8">
        <f>K9-E9</f>
        <v>-2220</v>
      </c>
      <c r="F10" s="1"/>
      <c r="H10" s="13"/>
      <c r="J10" s="1"/>
      <c r="K10" s="1"/>
    </row>
    <row r="11" spans="1:11" x14ac:dyDescent="0.3">
      <c r="A11" s="13" t="s">
        <v>27</v>
      </c>
      <c r="B11" s="1" t="str">
        <f>IF(E10&lt;0,"You need to minimize your expenses.","Great job sticking to the budget")</f>
        <v>You need to minimize your expenses.</v>
      </c>
    </row>
  </sheetData>
  <conditionalFormatting sqref="B11">
    <cfRule type="cellIs" dxfId="0" priority="1" operator="lessThan">
      <formula>$C$23&lt;0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Expenditure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sharmaakansha19981@gmail.com</cp:lastModifiedBy>
  <dcterms:created xsi:type="dcterms:W3CDTF">2015-02-13T12:14:56Z</dcterms:created>
  <dcterms:modified xsi:type="dcterms:W3CDTF">2023-06-01T11:50:14Z</dcterms:modified>
</cp:coreProperties>
</file>