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Data/Dropbox/JASPL/Blog/The New Stack/ML/Part-3/"/>
    </mc:Choice>
  </mc:AlternateContent>
  <bookViews>
    <workbookView xWindow="0" yWindow="0" windowWidth="51200" windowHeight="28700" tabRatio="500"/>
  </bookViews>
  <sheets>
    <sheet name="Salaries" sheetId="1" r:id="rId1"/>
    <sheet name="Regression" sheetId="2" r:id="rId2"/>
    <sheet name="MS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2" l="1"/>
  <c r="F14" i="2"/>
  <c r="E4" i="2" a="1"/>
  <c r="F4" i="2"/>
  <c r="E4" i="2"/>
  <c r="G10" i="2"/>
  <c r="E14" i="2"/>
  <c r="G14" i="2"/>
  <c r="C2" i="3"/>
  <c r="D2" i="3"/>
  <c r="E2" i="3"/>
  <c r="C3" i="3"/>
  <c r="D3" i="3"/>
  <c r="E3" i="3"/>
  <c r="C4" i="3"/>
  <c r="D4" i="3"/>
  <c r="E4" i="3"/>
  <c r="C5" i="3"/>
  <c r="D5" i="3"/>
  <c r="E5" i="3"/>
  <c r="C6" i="3"/>
  <c r="D6" i="3"/>
  <c r="E6" i="3"/>
  <c r="C7" i="3"/>
  <c r="D7" i="3"/>
  <c r="E7" i="3"/>
  <c r="C8" i="3"/>
  <c r="D8" i="3"/>
  <c r="E8" i="3"/>
  <c r="C9" i="3"/>
  <c r="D9" i="3"/>
  <c r="E9" i="3"/>
  <c r="C10" i="3"/>
  <c r="D10" i="3"/>
  <c r="E10" i="3"/>
  <c r="C11" i="3"/>
  <c r="D11" i="3"/>
  <c r="E11" i="3"/>
  <c r="C12" i="3"/>
  <c r="D12" i="3"/>
  <c r="E12" i="3"/>
  <c r="C13" i="3"/>
  <c r="D13" i="3"/>
  <c r="E13" i="3"/>
  <c r="C14" i="3"/>
  <c r="D14" i="3"/>
  <c r="E14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C22" i="3"/>
  <c r="D22" i="3"/>
  <c r="E22" i="3"/>
  <c r="E23" i="3"/>
  <c r="E24" i="3"/>
  <c r="E25" i="3"/>
</calcChain>
</file>

<file path=xl/sharedStrings.xml><?xml version="1.0" encoding="utf-8"?>
<sst xmlns="http://schemas.openxmlformats.org/spreadsheetml/2006/main" count="27" uniqueCount="23">
  <si>
    <t>Experience</t>
  </si>
  <si>
    <t>Salary</t>
  </si>
  <si>
    <t>Linear Regression Formula</t>
  </si>
  <si>
    <t>x</t>
  </si>
  <si>
    <t>y</t>
  </si>
  <si>
    <t>Prediction</t>
  </si>
  <si>
    <t>Formula</t>
  </si>
  <si>
    <r>
      <rPr>
        <sz val="12"/>
        <color theme="1"/>
        <rFont val="Calibri"/>
        <family val="2"/>
        <scheme val="minor"/>
      </rPr>
      <t>E3*D3+D9</t>
    </r>
  </si>
  <si>
    <t>Error Rate</t>
  </si>
  <si>
    <t>Predicted y</t>
  </si>
  <si>
    <t>Actual y</t>
  </si>
  <si>
    <t>Difference</t>
  </si>
  <si>
    <t>y1</t>
  </si>
  <si>
    <t>Error</t>
  </si>
  <si>
    <t>Error Squared</t>
  </si>
  <si>
    <t>Sum</t>
  </si>
  <si>
    <t>RMSE</t>
  </si>
  <si>
    <t>MAE</t>
  </si>
  <si>
    <t>Mean Absolute Error</t>
  </si>
  <si>
    <t>Root Mean Squared Error</t>
  </si>
  <si>
    <t>y = a + bx</t>
  </si>
  <si>
    <t>Slope (b)</t>
  </si>
  <si>
    <t>Y-Intercept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</si>
</sst>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205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1" fontId="0" fillId="0" borderId="1" xfId="1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2" fillId="0" borderId="4" xfId="0" applyFont="1" applyBorder="1"/>
    <xf numFmtId="0" fontId="0" fillId="0" borderId="5" xfId="0" applyBorder="1"/>
    <xf numFmtId="1" fontId="0" fillId="0" borderId="6" xfId="1" applyNumberFormat="1" applyFont="1" applyBorder="1"/>
    <xf numFmtId="1" fontId="0" fillId="0" borderId="6" xfId="0" applyNumberFormat="1" applyBorder="1"/>
    <xf numFmtId="0" fontId="0" fillId="0" borderId="7" xfId="0" applyBorder="1"/>
    <xf numFmtId="1" fontId="0" fillId="0" borderId="8" xfId="0" applyNumberFormat="1" applyBorder="1"/>
    <xf numFmtId="0" fontId="0" fillId="0" borderId="2" xfId="0" applyBorder="1"/>
    <xf numFmtId="0" fontId="2" fillId="0" borderId="2" xfId="0" applyFont="1" applyBorder="1"/>
    <xf numFmtId="0" fontId="3" fillId="0" borderId="2" xfId="0" quotePrefix="1" applyFont="1" applyBorder="1"/>
    <xf numFmtId="0" fontId="0" fillId="0" borderId="2" xfId="0" applyBorder="1" applyAlignment="1">
      <alignment horizontal="center"/>
    </xf>
    <xf numFmtId="1" fontId="0" fillId="0" borderId="1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2" fontId="0" fillId="0" borderId="16" xfId="0" applyNumberFormat="1" applyBorder="1"/>
    <xf numFmtId="0" fontId="2" fillId="0" borderId="15" xfId="0" applyFont="1" applyBorder="1"/>
    <xf numFmtId="2" fontId="0" fillId="0" borderId="6" xfId="0" applyNumberFormat="1" applyBorder="1"/>
    <xf numFmtId="1" fontId="0" fillId="0" borderId="17" xfId="0" applyNumberFormat="1" applyBorder="1"/>
    <xf numFmtId="2" fontId="0" fillId="0" borderId="18" xfId="0" applyNumberFormat="1" applyBorder="1"/>
    <xf numFmtId="0" fontId="2" fillId="0" borderId="1" xfId="0" applyFont="1" applyBorder="1" applyAlignment="1">
      <alignment horizontal="right"/>
    </xf>
    <xf numFmtId="2" fontId="0" fillId="0" borderId="2" xfId="0" applyNumberFormat="1" applyBorder="1"/>
    <xf numFmtId="0" fontId="2" fillId="0" borderId="21" xfId="0" applyFont="1" applyBorder="1"/>
    <xf numFmtId="0" fontId="2" fillId="0" borderId="22" xfId="0" applyFont="1" applyBorder="1"/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9" xfId="0" applyFont="1" applyBorder="1" applyAlignment="1">
      <alignment horizontal="right"/>
    </xf>
    <xf numFmtId="0" fontId="2" fillId="0" borderId="20" xfId="0" applyFont="1" applyBorder="1" applyAlignment="1">
      <alignment horizontal="right"/>
    </xf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Salaries!$B$1</c:f>
              <c:strCache>
                <c:ptCount val="1"/>
                <c:pt idx="0">
                  <c:v>Salary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Salaries!$A$2:$A$42</c:f>
              <c:numCache>
                <c:formatCode>General</c:formatCode>
                <c:ptCount val="4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</c:numCache>
            </c:numRef>
          </c:xVal>
          <c:yVal>
            <c:numRef>
              <c:f>Salaries!$B$2:$B$42</c:f>
              <c:numCache>
                <c:formatCode>0</c:formatCode>
                <c:ptCount val="41"/>
                <c:pt idx="0">
                  <c:v>103100.0</c:v>
                </c:pt>
                <c:pt idx="1">
                  <c:v>104900.0</c:v>
                </c:pt>
                <c:pt idx="2">
                  <c:v>106800.0</c:v>
                </c:pt>
                <c:pt idx="3">
                  <c:v>108700.0</c:v>
                </c:pt>
                <c:pt idx="4">
                  <c:v>110400.0</c:v>
                </c:pt>
                <c:pt idx="5">
                  <c:v>112300.0</c:v>
                </c:pt>
                <c:pt idx="6">
                  <c:v>114200.0</c:v>
                </c:pt>
                <c:pt idx="7">
                  <c:v>116100.0</c:v>
                </c:pt>
                <c:pt idx="8">
                  <c:v>117800.0</c:v>
                </c:pt>
                <c:pt idx="9">
                  <c:v>119700.0</c:v>
                </c:pt>
                <c:pt idx="10">
                  <c:v>121600.0</c:v>
                </c:pt>
                <c:pt idx="11">
                  <c:v>123300.0</c:v>
                </c:pt>
                <c:pt idx="12">
                  <c:v>125200.0</c:v>
                </c:pt>
                <c:pt idx="13">
                  <c:v>127100.0</c:v>
                </c:pt>
                <c:pt idx="14">
                  <c:v>128900.0</c:v>
                </c:pt>
                <c:pt idx="15">
                  <c:v>130700.0</c:v>
                </c:pt>
                <c:pt idx="16">
                  <c:v>132600.0</c:v>
                </c:pt>
                <c:pt idx="17">
                  <c:v>134400.0</c:v>
                </c:pt>
                <c:pt idx="18">
                  <c:v>136300.0</c:v>
                </c:pt>
                <c:pt idx="19">
                  <c:v>138000.0</c:v>
                </c:pt>
                <c:pt idx="20">
                  <c:v>139900.0</c:v>
                </c:pt>
                <c:pt idx="21">
                  <c:v>141800.0</c:v>
                </c:pt>
                <c:pt idx="22">
                  <c:v>143600.0</c:v>
                </c:pt>
                <c:pt idx="23">
                  <c:v>145400.0</c:v>
                </c:pt>
                <c:pt idx="24">
                  <c:v>147300.0</c:v>
                </c:pt>
                <c:pt idx="25">
                  <c:v>149200.0</c:v>
                </c:pt>
                <c:pt idx="26">
                  <c:v>150900.0</c:v>
                </c:pt>
                <c:pt idx="27">
                  <c:v>152800.0</c:v>
                </c:pt>
                <c:pt idx="28">
                  <c:v>154700.0</c:v>
                </c:pt>
                <c:pt idx="29">
                  <c:v>156500.0</c:v>
                </c:pt>
                <c:pt idx="30">
                  <c:v>158300.0</c:v>
                </c:pt>
                <c:pt idx="31">
                  <c:v>160200.0</c:v>
                </c:pt>
                <c:pt idx="32">
                  <c:v>162000.0</c:v>
                </c:pt>
                <c:pt idx="33">
                  <c:v>163900.0</c:v>
                </c:pt>
                <c:pt idx="34">
                  <c:v>165700.0</c:v>
                </c:pt>
                <c:pt idx="35">
                  <c:v>167500.0</c:v>
                </c:pt>
                <c:pt idx="36">
                  <c:v>169400.0</c:v>
                </c:pt>
                <c:pt idx="37">
                  <c:v>171200.0</c:v>
                </c:pt>
                <c:pt idx="38">
                  <c:v>173000.0</c:v>
                </c:pt>
                <c:pt idx="39">
                  <c:v>174900.0</c:v>
                </c:pt>
                <c:pt idx="40">
                  <c:v>176800.0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80496"/>
        <c:axId val="138482128"/>
      </c:scatterChart>
      <c:valAx>
        <c:axId val="13848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82128"/>
        <c:crosses val="autoZero"/>
        <c:crossBetween val="midCat"/>
      </c:valAx>
      <c:valAx>
        <c:axId val="1384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8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MSE!$B$1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MSE!$A$2:$A$22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xVal>
          <c:yVal>
            <c:numRef>
              <c:f>MSE!$B$2:$B$22</c:f>
              <c:numCache>
                <c:formatCode>0</c:formatCode>
                <c:ptCount val="21"/>
                <c:pt idx="0">
                  <c:v>103100.0</c:v>
                </c:pt>
                <c:pt idx="1">
                  <c:v>104900.0</c:v>
                </c:pt>
                <c:pt idx="2">
                  <c:v>106800.0</c:v>
                </c:pt>
                <c:pt idx="3">
                  <c:v>108700.0</c:v>
                </c:pt>
                <c:pt idx="4">
                  <c:v>110400.0</c:v>
                </c:pt>
                <c:pt idx="5">
                  <c:v>112300.0</c:v>
                </c:pt>
                <c:pt idx="6">
                  <c:v>114200.0</c:v>
                </c:pt>
                <c:pt idx="7">
                  <c:v>116100.0</c:v>
                </c:pt>
                <c:pt idx="8">
                  <c:v>117800.0</c:v>
                </c:pt>
                <c:pt idx="9">
                  <c:v>119700.0</c:v>
                </c:pt>
                <c:pt idx="10">
                  <c:v>121600.0</c:v>
                </c:pt>
                <c:pt idx="11">
                  <c:v>123300.0</c:v>
                </c:pt>
                <c:pt idx="12">
                  <c:v>125200.0</c:v>
                </c:pt>
                <c:pt idx="13">
                  <c:v>127100.0</c:v>
                </c:pt>
                <c:pt idx="14">
                  <c:v>128900.0</c:v>
                </c:pt>
                <c:pt idx="15">
                  <c:v>130700.0</c:v>
                </c:pt>
                <c:pt idx="16">
                  <c:v>132600.0</c:v>
                </c:pt>
                <c:pt idx="17">
                  <c:v>134400.0</c:v>
                </c:pt>
                <c:pt idx="18">
                  <c:v>136300.0</c:v>
                </c:pt>
                <c:pt idx="19">
                  <c:v>138000.0</c:v>
                </c:pt>
                <c:pt idx="20">
                  <c:v>139900.0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39392"/>
        <c:axId val="65941440"/>
      </c:scatterChart>
      <c:valAx>
        <c:axId val="6593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1440"/>
        <c:crosses val="autoZero"/>
        <c:crossBetween val="midCat"/>
      </c:valAx>
      <c:valAx>
        <c:axId val="6594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3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</a:t>
            </a:r>
            <a:r>
              <a:rPr lang="en-US" baseline="0"/>
              <a:t> 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MSE!$C$1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MSE!$A$2:$A$22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xVal>
          <c:yVal>
            <c:numRef>
              <c:f>MSE!$C$2:$C$22</c:f>
              <c:numCache>
                <c:formatCode>0.00</c:formatCode>
                <c:ptCount val="21"/>
                <c:pt idx="0">
                  <c:v>103118.6147186147</c:v>
                </c:pt>
                <c:pt idx="1">
                  <c:v>104959.1341991342</c:v>
                </c:pt>
                <c:pt idx="2">
                  <c:v>106799.6536796537</c:v>
                </c:pt>
                <c:pt idx="3">
                  <c:v>108640.1731601732</c:v>
                </c:pt>
                <c:pt idx="4">
                  <c:v>110480.6926406927</c:v>
                </c:pt>
                <c:pt idx="5">
                  <c:v>112321.2121212121</c:v>
                </c:pt>
                <c:pt idx="6">
                  <c:v>114161.7316017316</c:v>
                </c:pt>
                <c:pt idx="7">
                  <c:v>116002.2510822511</c:v>
                </c:pt>
                <c:pt idx="8">
                  <c:v>117842.7705627706</c:v>
                </c:pt>
                <c:pt idx="9">
                  <c:v>119683.29004329</c:v>
                </c:pt>
                <c:pt idx="10">
                  <c:v>121523.8095238095</c:v>
                </c:pt>
                <c:pt idx="11">
                  <c:v>123364.329004329</c:v>
                </c:pt>
                <c:pt idx="12">
                  <c:v>125204.8484848485</c:v>
                </c:pt>
                <c:pt idx="13">
                  <c:v>127045.367965368</c:v>
                </c:pt>
                <c:pt idx="14">
                  <c:v>128885.8874458874</c:v>
                </c:pt>
                <c:pt idx="15">
                  <c:v>130726.4069264069</c:v>
                </c:pt>
                <c:pt idx="16">
                  <c:v>132566.9264069264</c:v>
                </c:pt>
                <c:pt idx="17">
                  <c:v>134407.4458874459</c:v>
                </c:pt>
                <c:pt idx="18">
                  <c:v>136247.9653679654</c:v>
                </c:pt>
                <c:pt idx="19">
                  <c:v>138088.4848484849</c:v>
                </c:pt>
                <c:pt idx="20">
                  <c:v>139929.0043290043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2112"/>
        <c:axId val="65914160"/>
      </c:scatterChart>
      <c:valAx>
        <c:axId val="6591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4160"/>
        <c:crosses val="autoZero"/>
        <c:crossBetween val="midCat"/>
      </c:valAx>
      <c:valAx>
        <c:axId val="6591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 Prediction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MSE!$B$1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MSE!$A$2:$A$22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xVal>
          <c:yVal>
            <c:numRef>
              <c:f>MSE!$B$2:$B$22</c:f>
              <c:numCache>
                <c:formatCode>0</c:formatCode>
                <c:ptCount val="21"/>
                <c:pt idx="0">
                  <c:v>103100.0</c:v>
                </c:pt>
                <c:pt idx="1">
                  <c:v>104900.0</c:v>
                </c:pt>
                <c:pt idx="2">
                  <c:v>106800.0</c:v>
                </c:pt>
                <c:pt idx="3">
                  <c:v>108700.0</c:v>
                </c:pt>
                <c:pt idx="4">
                  <c:v>110400.0</c:v>
                </c:pt>
                <c:pt idx="5">
                  <c:v>112300.0</c:v>
                </c:pt>
                <c:pt idx="6">
                  <c:v>114200.0</c:v>
                </c:pt>
                <c:pt idx="7">
                  <c:v>116100.0</c:v>
                </c:pt>
                <c:pt idx="8">
                  <c:v>117800.0</c:v>
                </c:pt>
                <c:pt idx="9">
                  <c:v>119700.0</c:v>
                </c:pt>
                <c:pt idx="10">
                  <c:v>121600.0</c:v>
                </c:pt>
                <c:pt idx="11">
                  <c:v>123300.0</c:v>
                </c:pt>
                <c:pt idx="12">
                  <c:v>125200.0</c:v>
                </c:pt>
                <c:pt idx="13">
                  <c:v>127100.0</c:v>
                </c:pt>
                <c:pt idx="14">
                  <c:v>128900.0</c:v>
                </c:pt>
                <c:pt idx="15">
                  <c:v>130700.0</c:v>
                </c:pt>
                <c:pt idx="16">
                  <c:v>132600.0</c:v>
                </c:pt>
                <c:pt idx="17">
                  <c:v>134400.0</c:v>
                </c:pt>
                <c:pt idx="18">
                  <c:v>136300.0</c:v>
                </c:pt>
                <c:pt idx="19">
                  <c:v>138000.0</c:v>
                </c:pt>
                <c:pt idx="20">
                  <c:v>139900.0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MSE!$C$1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MSE!$A$2:$A$22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xVal>
          <c:yVal>
            <c:numRef>
              <c:f>MSE!$C$2:$C$22</c:f>
              <c:numCache>
                <c:formatCode>0.00</c:formatCode>
                <c:ptCount val="21"/>
                <c:pt idx="0">
                  <c:v>103118.6147186147</c:v>
                </c:pt>
                <c:pt idx="1">
                  <c:v>104959.1341991342</c:v>
                </c:pt>
                <c:pt idx="2">
                  <c:v>106799.6536796537</c:v>
                </c:pt>
                <c:pt idx="3">
                  <c:v>108640.1731601732</c:v>
                </c:pt>
                <c:pt idx="4">
                  <c:v>110480.6926406927</c:v>
                </c:pt>
                <c:pt idx="5">
                  <c:v>112321.2121212121</c:v>
                </c:pt>
                <c:pt idx="6">
                  <c:v>114161.7316017316</c:v>
                </c:pt>
                <c:pt idx="7">
                  <c:v>116002.2510822511</c:v>
                </c:pt>
                <c:pt idx="8">
                  <c:v>117842.7705627706</c:v>
                </c:pt>
                <c:pt idx="9">
                  <c:v>119683.29004329</c:v>
                </c:pt>
                <c:pt idx="10">
                  <c:v>121523.8095238095</c:v>
                </c:pt>
                <c:pt idx="11">
                  <c:v>123364.329004329</c:v>
                </c:pt>
                <c:pt idx="12">
                  <c:v>125204.8484848485</c:v>
                </c:pt>
                <c:pt idx="13">
                  <c:v>127045.367965368</c:v>
                </c:pt>
                <c:pt idx="14">
                  <c:v>128885.8874458874</c:v>
                </c:pt>
                <c:pt idx="15">
                  <c:v>130726.4069264069</c:v>
                </c:pt>
                <c:pt idx="16">
                  <c:v>132566.9264069264</c:v>
                </c:pt>
                <c:pt idx="17">
                  <c:v>134407.4458874459</c:v>
                </c:pt>
                <c:pt idx="18">
                  <c:v>136247.9653679654</c:v>
                </c:pt>
                <c:pt idx="19">
                  <c:v>138088.4848484849</c:v>
                </c:pt>
                <c:pt idx="20">
                  <c:v>139929.0043290043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60320"/>
        <c:axId val="141598960"/>
      </c:scatterChart>
      <c:valAx>
        <c:axId val="13856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98960"/>
        <c:crosses val="autoZero"/>
        <c:crossBetween val="midCat"/>
      </c:valAx>
      <c:valAx>
        <c:axId val="14159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6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811561</xdr:colOff>
      <xdr:row>0</xdr:row>
      <xdr:rowOff>189570</xdr:rowOff>
    </xdr:from>
    <xdr:to>
      <xdr:col>8</xdr:col>
      <xdr:colOff>439853</xdr:colOff>
      <xdr:row>14</xdr:row>
      <xdr:rowOff>70624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101600</xdr:rowOff>
    </xdr:from>
    <xdr:to>
      <xdr:col>8</xdr:col>
      <xdr:colOff>736600</xdr:colOff>
      <xdr:row>11</xdr:row>
      <xdr:rowOff>107950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793750</xdr:colOff>
      <xdr:row>0</xdr:row>
      <xdr:rowOff>101600</xdr:rowOff>
    </xdr:from>
    <xdr:to>
      <xdr:col>12</xdr:col>
      <xdr:colOff>762000</xdr:colOff>
      <xdr:row>11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82550</xdr:colOff>
      <xdr:row>11</xdr:row>
      <xdr:rowOff>177800</xdr:rowOff>
    </xdr:from>
    <xdr:to>
      <xdr:col>12</xdr:col>
      <xdr:colOff>774700</xdr:colOff>
      <xdr:row>25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showGridLines="0" tabSelected="1" zoomScale="197" zoomScaleNormal="197" zoomScalePageLayoutView="197" workbookViewId="0">
      <selection activeCell="D21" sqref="D21"/>
    </sheetView>
  </sheetViews>
  <sheetFormatPr baseColWidth="10" defaultRowHeight="16" x14ac:dyDescent="0.2"/>
  <cols>
    <col min="2" max="2" width="12" bestFit="1" customWidth="1"/>
  </cols>
  <sheetData>
    <row r="1" spans="1:2" x14ac:dyDescent="0.2">
      <c r="A1" s="26" t="s">
        <v>0</v>
      </c>
      <c r="B1" s="26" t="s">
        <v>1</v>
      </c>
    </row>
    <row r="2" spans="1:2" x14ac:dyDescent="0.2">
      <c r="A2" s="1">
        <v>0</v>
      </c>
      <c r="B2" s="2">
        <v>103100</v>
      </c>
    </row>
    <row r="3" spans="1:2" x14ac:dyDescent="0.2">
      <c r="A3" s="1">
        <v>1</v>
      </c>
      <c r="B3" s="3">
        <v>104900</v>
      </c>
    </row>
    <row r="4" spans="1:2" x14ac:dyDescent="0.2">
      <c r="A4" s="1">
        <v>2</v>
      </c>
      <c r="B4" s="3">
        <v>106800</v>
      </c>
    </row>
    <row r="5" spans="1:2" x14ac:dyDescent="0.2">
      <c r="A5" s="1">
        <v>3</v>
      </c>
      <c r="B5" s="3">
        <v>108700</v>
      </c>
    </row>
    <row r="6" spans="1:2" x14ac:dyDescent="0.2">
      <c r="A6" s="1">
        <v>4</v>
      </c>
      <c r="B6" s="3">
        <v>110400</v>
      </c>
    </row>
    <row r="7" spans="1:2" x14ac:dyDescent="0.2">
      <c r="A7" s="1">
        <v>5</v>
      </c>
      <c r="B7" s="3">
        <v>112300</v>
      </c>
    </row>
    <row r="8" spans="1:2" x14ac:dyDescent="0.2">
      <c r="A8" s="1">
        <v>6</v>
      </c>
      <c r="B8" s="3">
        <v>114200</v>
      </c>
    </row>
    <row r="9" spans="1:2" x14ac:dyDescent="0.2">
      <c r="A9" s="1">
        <v>7</v>
      </c>
      <c r="B9" s="3">
        <v>116100</v>
      </c>
    </row>
    <row r="10" spans="1:2" x14ac:dyDescent="0.2">
      <c r="A10" s="1">
        <v>8</v>
      </c>
      <c r="B10" s="3">
        <v>117800</v>
      </c>
    </row>
    <row r="11" spans="1:2" x14ac:dyDescent="0.2">
      <c r="A11" s="1">
        <v>9</v>
      </c>
      <c r="B11" s="3">
        <v>119700</v>
      </c>
    </row>
    <row r="12" spans="1:2" x14ac:dyDescent="0.2">
      <c r="A12" s="1">
        <v>10</v>
      </c>
      <c r="B12" s="3">
        <v>121600</v>
      </c>
    </row>
    <row r="13" spans="1:2" x14ac:dyDescent="0.2">
      <c r="A13" s="1">
        <v>11</v>
      </c>
      <c r="B13" s="3">
        <v>123300</v>
      </c>
    </row>
    <row r="14" spans="1:2" x14ac:dyDescent="0.2">
      <c r="A14" s="1">
        <v>12</v>
      </c>
      <c r="B14" s="3">
        <v>125200</v>
      </c>
    </row>
    <row r="15" spans="1:2" x14ac:dyDescent="0.2">
      <c r="A15" s="1">
        <v>13</v>
      </c>
      <c r="B15" s="3">
        <v>127100</v>
      </c>
    </row>
    <row r="16" spans="1:2" x14ac:dyDescent="0.2">
      <c r="A16" s="1">
        <v>14</v>
      </c>
      <c r="B16" s="3">
        <v>128900</v>
      </c>
    </row>
    <row r="17" spans="1:2" x14ac:dyDescent="0.2">
      <c r="A17" s="1">
        <v>15</v>
      </c>
      <c r="B17" s="3">
        <v>130700</v>
      </c>
    </row>
    <row r="18" spans="1:2" x14ac:dyDescent="0.2">
      <c r="A18" s="1">
        <v>16</v>
      </c>
      <c r="B18" s="3">
        <v>132600</v>
      </c>
    </row>
    <row r="19" spans="1:2" x14ac:dyDescent="0.2">
      <c r="A19" s="1">
        <v>17</v>
      </c>
      <c r="B19" s="3">
        <v>134400</v>
      </c>
    </row>
    <row r="20" spans="1:2" x14ac:dyDescent="0.2">
      <c r="A20" s="1">
        <v>18</v>
      </c>
      <c r="B20" s="3">
        <v>136300</v>
      </c>
    </row>
    <row r="21" spans="1:2" x14ac:dyDescent="0.2">
      <c r="A21" s="1">
        <v>19</v>
      </c>
      <c r="B21" s="3">
        <v>138000</v>
      </c>
    </row>
    <row r="22" spans="1:2" x14ac:dyDescent="0.2">
      <c r="A22" s="1">
        <v>20</v>
      </c>
      <c r="B22" s="3">
        <v>139900</v>
      </c>
    </row>
    <row r="23" spans="1:2" x14ac:dyDescent="0.2">
      <c r="A23" s="1">
        <v>21</v>
      </c>
      <c r="B23" s="3">
        <v>141800</v>
      </c>
    </row>
    <row r="24" spans="1:2" x14ac:dyDescent="0.2">
      <c r="A24" s="1">
        <v>22</v>
      </c>
      <c r="B24" s="3">
        <v>143600</v>
      </c>
    </row>
    <row r="25" spans="1:2" x14ac:dyDescent="0.2">
      <c r="A25" s="1">
        <v>23</v>
      </c>
      <c r="B25" s="3">
        <v>145400</v>
      </c>
    </row>
    <row r="26" spans="1:2" x14ac:dyDescent="0.2">
      <c r="A26" s="1">
        <v>24</v>
      </c>
      <c r="B26" s="3">
        <v>147300</v>
      </c>
    </row>
    <row r="27" spans="1:2" x14ac:dyDescent="0.2">
      <c r="A27" s="1">
        <v>25</v>
      </c>
      <c r="B27" s="3">
        <v>149200</v>
      </c>
    </row>
    <row r="28" spans="1:2" x14ac:dyDescent="0.2">
      <c r="A28" s="1">
        <v>26</v>
      </c>
      <c r="B28" s="3">
        <v>150900</v>
      </c>
    </row>
    <row r="29" spans="1:2" x14ac:dyDescent="0.2">
      <c r="A29" s="1">
        <v>27</v>
      </c>
      <c r="B29" s="3">
        <v>152800</v>
      </c>
    </row>
    <row r="30" spans="1:2" x14ac:dyDescent="0.2">
      <c r="A30" s="1">
        <v>28</v>
      </c>
      <c r="B30" s="3">
        <v>154700</v>
      </c>
    </row>
    <row r="31" spans="1:2" x14ac:dyDescent="0.2">
      <c r="A31" s="1">
        <v>29</v>
      </c>
      <c r="B31" s="3">
        <v>156500</v>
      </c>
    </row>
    <row r="32" spans="1:2" x14ac:dyDescent="0.2">
      <c r="A32" s="1">
        <v>30</v>
      </c>
      <c r="B32" s="3">
        <v>158300</v>
      </c>
    </row>
    <row r="33" spans="1:2" x14ac:dyDescent="0.2">
      <c r="A33" s="1">
        <v>31</v>
      </c>
      <c r="B33" s="3">
        <v>160200</v>
      </c>
    </row>
    <row r="34" spans="1:2" x14ac:dyDescent="0.2">
      <c r="A34" s="1">
        <v>32</v>
      </c>
      <c r="B34" s="3">
        <v>162000</v>
      </c>
    </row>
    <row r="35" spans="1:2" x14ac:dyDescent="0.2">
      <c r="A35" s="1">
        <v>33</v>
      </c>
      <c r="B35" s="3">
        <v>163900</v>
      </c>
    </row>
    <row r="36" spans="1:2" x14ac:dyDescent="0.2">
      <c r="A36" s="1">
        <v>34</v>
      </c>
      <c r="B36" s="3">
        <v>165700</v>
      </c>
    </row>
    <row r="37" spans="1:2" x14ac:dyDescent="0.2">
      <c r="A37" s="1">
        <v>35</v>
      </c>
      <c r="B37" s="3">
        <v>167500</v>
      </c>
    </row>
    <row r="38" spans="1:2" x14ac:dyDescent="0.2">
      <c r="A38" s="1">
        <v>36</v>
      </c>
      <c r="B38" s="3">
        <v>169400</v>
      </c>
    </row>
    <row r="39" spans="1:2" x14ac:dyDescent="0.2">
      <c r="A39" s="1">
        <v>37</v>
      </c>
      <c r="B39" s="3">
        <v>171200</v>
      </c>
    </row>
    <row r="40" spans="1:2" x14ac:dyDescent="0.2">
      <c r="A40" s="1">
        <v>38</v>
      </c>
      <c r="B40" s="3">
        <v>173000</v>
      </c>
    </row>
    <row r="41" spans="1:2" x14ac:dyDescent="0.2">
      <c r="A41" s="1">
        <v>39</v>
      </c>
      <c r="B41" s="3">
        <v>174900</v>
      </c>
    </row>
    <row r="42" spans="1:2" x14ac:dyDescent="0.2">
      <c r="A42" s="1">
        <v>40</v>
      </c>
      <c r="B42" s="3">
        <v>176800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zoomScale="200" zoomScaleNormal="200" zoomScalePageLayoutView="200" workbookViewId="0">
      <selection activeCell="J16" sqref="J16"/>
    </sheetView>
  </sheetViews>
  <sheetFormatPr baseColWidth="10" defaultRowHeight="16" x14ac:dyDescent="0.2"/>
  <cols>
    <col min="5" max="5" width="15" customWidth="1"/>
    <col min="6" max="6" width="14" customWidth="1"/>
    <col min="7" max="7" width="12.83203125" customWidth="1"/>
  </cols>
  <sheetData>
    <row r="1" spans="2:7" ht="17" thickBot="1" x14ac:dyDescent="0.25"/>
    <row r="2" spans="2:7" ht="17" thickBot="1" x14ac:dyDescent="0.25">
      <c r="B2" s="24" t="s">
        <v>3</v>
      </c>
      <c r="C2" s="25" t="s">
        <v>4</v>
      </c>
      <c r="E2" s="45" t="str">
        <f>"={LINEST(C3:C23,B3:B23)}"</f>
        <v>={LINEST(C3:C23,B3:B23)}</v>
      </c>
      <c r="F2" s="46"/>
    </row>
    <row r="3" spans="2:7" x14ac:dyDescent="0.2">
      <c r="B3" s="6">
        <v>0</v>
      </c>
      <c r="C3" s="7">
        <v>103100</v>
      </c>
      <c r="E3" s="35" t="s">
        <v>21</v>
      </c>
      <c r="F3" s="36" t="s">
        <v>22</v>
      </c>
    </row>
    <row r="4" spans="2:7" ht="17" thickBot="1" x14ac:dyDescent="0.25">
      <c r="B4" s="6">
        <v>1</v>
      </c>
      <c r="C4" s="8">
        <v>104900</v>
      </c>
      <c r="E4" s="16">
        <f t="array" ref="E4:F4">LINEST(C3:C23,B3:B23)</f>
        <v>1840.5194805194803</v>
      </c>
      <c r="F4" s="17">
        <v>103118.61471861473</v>
      </c>
    </row>
    <row r="5" spans="2:7" ht="17" thickBot="1" x14ac:dyDescent="0.25">
      <c r="B5" s="6">
        <v>2</v>
      </c>
      <c r="C5" s="8">
        <v>106800</v>
      </c>
    </row>
    <row r="6" spans="2:7" ht="17" thickBot="1" x14ac:dyDescent="0.25">
      <c r="B6" s="6">
        <v>3</v>
      </c>
      <c r="C6" s="8">
        <v>108700</v>
      </c>
      <c r="E6" s="37" t="s">
        <v>2</v>
      </c>
      <c r="F6" s="38"/>
      <c r="G6" s="12" t="s">
        <v>20</v>
      </c>
    </row>
    <row r="7" spans="2:7" ht="17" thickBot="1" x14ac:dyDescent="0.25">
      <c r="B7" s="6">
        <v>4</v>
      </c>
      <c r="C7" s="8">
        <v>110400</v>
      </c>
    </row>
    <row r="8" spans="2:7" ht="17" thickBot="1" x14ac:dyDescent="0.25">
      <c r="B8" s="6">
        <v>5</v>
      </c>
      <c r="C8" s="8">
        <v>112300</v>
      </c>
      <c r="E8" s="39" t="s">
        <v>5</v>
      </c>
      <c r="F8" s="40"/>
      <c r="G8" s="41"/>
    </row>
    <row r="9" spans="2:7" ht="17" thickBot="1" x14ac:dyDescent="0.25">
      <c r="B9" s="6">
        <v>6</v>
      </c>
      <c r="C9" s="8">
        <v>114200</v>
      </c>
      <c r="E9" s="14" t="s">
        <v>3</v>
      </c>
      <c r="F9" s="14" t="s">
        <v>6</v>
      </c>
      <c r="G9" s="14" t="s">
        <v>4</v>
      </c>
    </row>
    <row r="10" spans="2:7" ht="17" thickBot="1" x14ac:dyDescent="0.25">
      <c r="B10" s="6">
        <v>7</v>
      </c>
      <c r="C10" s="8">
        <v>116100</v>
      </c>
      <c r="E10" s="11">
        <v>12</v>
      </c>
      <c r="F10" s="13" t="s">
        <v>7</v>
      </c>
      <c r="G10" s="34">
        <f>F4+E4*E10</f>
        <v>125204.84848484849</v>
      </c>
    </row>
    <row r="11" spans="2:7" ht="17" thickBot="1" x14ac:dyDescent="0.25">
      <c r="B11" s="6">
        <v>8</v>
      </c>
      <c r="C11" s="8">
        <v>117800</v>
      </c>
    </row>
    <row r="12" spans="2:7" ht="17" thickBot="1" x14ac:dyDescent="0.25">
      <c r="B12" s="6">
        <v>9</v>
      </c>
      <c r="C12" s="8">
        <v>119700</v>
      </c>
      <c r="E12" s="42" t="s">
        <v>8</v>
      </c>
      <c r="F12" s="43"/>
      <c r="G12" s="44"/>
    </row>
    <row r="13" spans="2:7" x14ac:dyDescent="0.2">
      <c r="B13" s="6">
        <v>10</v>
      </c>
      <c r="C13" s="8">
        <v>121600</v>
      </c>
      <c r="E13" s="18" t="s">
        <v>9</v>
      </c>
      <c r="F13" s="19" t="s">
        <v>10</v>
      </c>
      <c r="G13" s="20" t="s">
        <v>11</v>
      </c>
    </row>
    <row r="14" spans="2:7" ht="17" thickBot="1" x14ac:dyDescent="0.25">
      <c r="B14" s="6">
        <v>11</v>
      </c>
      <c r="C14" s="8">
        <v>123300</v>
      </c>
      <c r="E14" s="21">
        <f>G10</f>
        <v>125204.84848484849</v>
      </c>
      <c r="F14" s="22">
        <f>VLOOKUP(E10,Salaries!$A$2:$B$42,2)</f>
        <v>125200</v>
      </c>
      <c r="G14" s="23">
        <f>F14-E14</f>
        <v>-4.8484848484949907</v>
      </c>
    </row>
    <row r="15" spans="2:7" x14ac:dyDescent="0.2">
      <c r="B15" s="6">
        <v>12</v>
      </c>
      <c r="C15" s="8">
        <v>125200</v>
      </c>
    </row>
    <row r="16" spans="2:7" x14ac:dyDescent="0.2">
      <c r="B16" s="6">
        <v>13</v>
      </c>
      <c r="C16" s="8">
        <v>127100</v>
      </c>
    </row>
    <row r="17" spans="2:3" x14ac:dyDescent="0.2">
      <c r="B17" s="6">
        <v>14</v>
      </c>
      <c r="C17" s="8">
        <v>128900</v>
      </c>
    </row>
    <row r="18" spans="2:3" x14ac:dyDescent="0.2">
      <c r="B18" s="6">
        <v>15</v>
      </c>
      <c r="C18" s="8">
        <v>130700</v>
      </c>
    </row>
    <row r="19" spans="2:3" x14ac:dyDescent="0.2">
      <c r="B19" s="6">
        <v>16</v>
      </c>
      <c r="C19" s="8">
        <v>132600</v>
      </c>
    </row>
    <row r="20" spans="2:3" x14ac:dyDescent="0.2">
      <c r="B20" s="6">
        <v>17</v>
      </c>
      <c r="C20" s="8">
        <v>134400</v>
      </c>
    </row>
    <row r="21" spans="2:3" x14ac:dyDescent="0.2">
      <c r="B21" s="6">
        <v>18</v>
      </c>
      <c r="C21" s="8">
        <v>136300</v>
      </c>
    </row>
    <row r="22" spans="2:3" x14ac:dyDescent="0.2">
      <c r="B22" s="6">
        <v>19</v>
      </c>
      <c r="C22" s="8">
        <v>138000</v>
      </c>
    </row>
    <row r="23" spans="2:3" ht="17" thickBot="1" x14ac:dyDescent="0.25">
      <c r="B23" s="9">
        <v>20</v>
      </c>
      <c r="C23" s="10">
        <v>139900</v>
      </c>
    </row>
  </sheetData>
  <mergeCells count="4">
    <mergeCell ref="E6:F6"/>
    <mergeCell ref="E8:G8"/>
    <mergeCell ref="E12:G1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zoomScale="200" zoomScaleNormal="200" zoomScalePageLayoutView="200" workbookViewId="0">
      <selection activeCell="E25" sqref="E25"/>
    </sheetView>
  </sheetViews>
  <sheetFormatPr baseColWidth="10" defaultRowHeight="16" x14ac:dyDescent="0.2"/>
  <cols>
    <col min="5" max="5" width="16.83203125" bestFit="1" customWidth="1"/>
  </cols>
  <sheetData>
    <row r="1" spans="1:5" x14ac:dyDescent="0.2">
      <c r="A1" s="24" t="s">
        <v>3</v>
      </c>
      <c r="B1" s="27" t="s">
        <v>4</v>
      </c>
      <c r="C1" s="29" t="s">
        <v>12</v>
      </c>
      <c r="D1" s="29" t="s">
        <v>13</v>
      </c>
      <c r="E1" s="5" t="s">
        <v>14</v>
      </c>
    </row>
    <row r="2" spans="1:5" x14ac:dyDescent="0.2">
      <c r="A2" s="6">
        <v>0</v>
      </c>
      <c r="B2" s="2">
        <v>103100</v>
      </c>
      <c r="C2" s="4">
        <f>Regression!$F$4+Regression!$E$4*A2</f>
        <v>103118.61471861473</v>
      </c>
      <c r="D2" s="3">
        <f>B2-C2</f>
        <v>-18.61471861472819</v>
      </c>
      <c r="E2" s="30">
        <f>D2^2</f>
        <v>346.5077491055082</v>
      </c>
    </row>
    <row r="3" spans="1:5" x14ac:dyDescent="0.2">
      <c r="A3" s="6">
        <v>1</v>
      </c>
      <c r="B3" s="3">
        <v>104900</v>
      </c>
      <c r="C3" s="4">
        <f>Regression!$F$4+Regression!$E$4*A3</f>
        <v>104959.13419913421</v>
      </c>
      <c r="D3" s="3">
        <f t="shared" ref="D3:D22" si="0">B3-C3</f>
        <v>-59.134199134205119</v>
      </c>
      <c r="E3" s="30">
        <f t="shared" ref="E3:E22" si="1">D3^2</f>
        <v>3496.8535072438253</v>
      </c>
    </row>
    <row r="4" spans="1:5" x14ac:dyDescent="0.2">
      <c r="A4" s="6">
        <v>2</v>
      </c>
      <c r="B4" s="3">
        <v>106800</v>
      </c>
      <c r="C4" s="4">
        <f>Regression!$F$4+Regression!$E$4*A4</f>
        <v>106799.65367965368</v>
      </c>
      <c r="D4" s="3">
        <f t="shared" si="0"/>
        <v>0.3463203463179525</v>
      </c>
      <c r="E4" s="30">
        <f t="shared" si="1"/>
        <v>0.11993778227378656</v>
      </c>
    </row>
    <row r="5" spans="1:5" x14ac:dyDescent="0.2">
      <c r="A5" s="6">
        <v>3</v>
      </c>
      <c r="B5" s="3">
        <v>108700</v>
      </c>
      <c r="C5" s="4">
        <f>Regression!$F$4+Regression!$E$4*A5</f>
        <v>108640.17316017317</v>
      </c>
      <c r="D5" s="3">
        <f t="shared" si="0"/>
        <v>59.826839826826472</v>
      </c>
      <c r="E5" s="30">
        <f t="shared" si="1"/>
        <v>3579.2507636647501</v>
      </c>
    </row>
    <row r="6" spans="1:5" x14ac:dyDescent="0.2">
      <c r="A6" s="6">
        <v>4</v>
      </c>
      <c r="B6" s="3">
        <v>110400</v>
      </c>
      <c r="C6" s="4">
        <f>Regression!$F$4+Regression!$E$4*A6</f>
        <v>110480.69264069265</v>
      </c>
      <c r="D6" s="3">
        <f t="shared" si="0"/>
        <v>-80.692640692650457</v>
      </c>
      <c r="E6" s="30">
        <f t="shared" si="1"/>
        <v>6511.3022619531885</v>
      </c>
    </row>
    <row r="7" spans="1:5" x14ac:dyDescent="0.2">
      <c r="A7" s="6">
        <v>5</v>
      </c>
      <c r="B7" s="3">
        <v>112300</v>
      </c>
      <c r="C7" s="4">
        <f>Regression!$F$4+Regression!$E$4*A7</f>
        <v>112321.21212121213</v>
      </c>
      <c r="D7" s="3">
        <f t="shared" si="0"/>
        <v>-21.212121212127386</v>
      </c>
      <c r="E7" s="30">
        <f t="shared" si="1"/>
        <v>449.9540863179846</v>
      </c>
    </row>
    <row r="8" spans="1:5" x14ac:dyDescent="0.2">
      <c r="A8" s="6">
        <v>6</v>
      </c>
      <c r="B8" s="3">
        <v>114200</v>
      </c>
      <c r="C8" s="4">
        <f>Regression!$F$4+Regression!$E$4*A8</f>
        <v>114161.7316017316</v>
      </c>
      <c r="D8" s="3">
        <f t="shared" si="0"/>
        <v>38.268398268395686</v>
      </c>
      <c r="E8" s="30">
        <f t="shared" si="1"/>
        <v>1464.4703060285499</v>
      </c>
    </row>
    <row r="9" spans="1:5" x14ac:dyDescent="0.2">
      <c r="A9" s="6">
        <v>7</v>
      </c>
      <c r="B9" s="3">
        <v>116100</v>
      </c>
      <c r="C9" s="4">
        <f>Regression!$F$4+Regression!$E$4*A9</f>
        <v>116002.2510822511</v>
      </c>
      <c r="D9" s="3">
        <f t="shared" si="0"/>
        <v>97.748917748904205</v>
      </c>
      <c r="E9" s="30">
        <f t="shared" si="1"/>
        <v>9554.8509210820393</v>
      </c>
    </row>
    <row r="10" spans="1:5" x14ac:dyDescent="0.2">
      <c r="A10" s="6">
        <v>8</v>
      </c>
      <c r="B10" s="3">
        <v>117800</v>
      </c>
      <c r="C10" s="4">
        <f>Regression!$F$4+Regression!$E$4*A10</f>
        <v>117842.77056277057</v>
      </c>
      <c r="D10" s="3">
        <f t="shared" si="0"/>
        <v>-42.770562770572724</v>
      </c>
      <c r="E10" s="30">
        <f t="shared" si="1"/>
        <v>1829.3210397115015</v>
      </c>
    </row>
    <row r="11" spans="1:5" x14ac:dyDescent="0.2">
      <c r="A11" s="6">
        <v>9</v>
      </c>
      <c r="B11" s="3">
        <v>119700</v>
      </c>
      <c r="C11" s="4">
        <f>Regression!$F$4+Regression!$E$4*A11</f>
        <v>119683.29004329005</v>
      </c>
      <c r="D11" s="3">
        <f t="shared" si="0"/>
        <v>16.709956709950347</v>
      </c>
      <c r="E11" s="30">
        <f t="shared" si="1"/>
        <v>279.22265324841464</v>
      </c>
    </row>
    <row r="12" spans="1:5" x14ac:dyDescent="0.2">
      <c r="A12" s="6">
        <v>10</v>
      </c>
      <c r="B12" s="3">
        <v>121600</v>
      </c>
      <c r="C12" s="4">
        <f>Regression!$F$4+Regression!$E$4*A12</f>
        <v>121523.80952380953</v>
      </c>
      <c r="D12" s="3">
        <f t="shared" si="0"/>
        <v>76.190476190473419</v>
      </c>
      <c r="E12" s="30">
        <f t="shared" si="1"/>
        <v>5804.988662131097</v>
      </c>
    </row>
    <row r="13" spans="1:5" x14ac:dyDescent="0.2">
      <c r="A13" s="6">
        <v>11</v>
      </c>
      <c r="B13" s="3">
        <v>123300</v>
      </c>
      <c r="C13" s="4">
        <f>Regression!$F$4+Regression!$E$4*A13</f>
        <v>123364.32900432902</v>
      </c>
      <c r="D13" s="3">
        <f t="shared" si="0"/>
        <v>-64.329004329018062</v>
      </c>
      <c r="E13" s="30">
        <f t="shared" si="1"/>
        <v>4138.2207979628247</v>
      </c>
    </row>
    <row r="14" spans="1:5" x14ac:dyDescent="0.2">
      <c r="A14" s="6">
        <v>12</v>
      </c>
      <c r="B14" s="3">
        <v>125200</v>
      </c>
      <c r="C14" s="4">
        <f>Regression!$F$4+Regression!$E$4*A14</f>
        <v>125204.84848484849</v>
      </c>
      <c r="D14" s="3">
        <f t="shared" si="0"/>
        <v>-4.8484848484949907</v>
      </c>
      <c r="E14" s="30">
        <f t="shared" si="1"/>
        <v>23.507805326085492</v>
      </c>
    </row>
    <row r="15" spans="1:5" x14ac:dyDescent="0.2">
      <c r="A15" s="6">
        <v>13</v>
      </c>
      <c r="B15" s="3">
        <v>127100</v>
      </c>
      <c r="C15" s="4">
        <f>Regression!$F$4+Regression!$E$4*A15</f>
        <v>127045.36796536797</v>
      </c>
      <c r="D15" s="3">
        <f t="shared" si="0"/>
        <v>54.632034632028081</v>
      </c>
      <c r="E15" s="30">
        <f t="shared" si="1"/>
        <v>2984.6592080351156</v>
      </c>
    </row>
    <row r="16" spans="1:5" x14ac:dyDescent="0.2">
      <c r="A16" s="6">
        <v>14</v>
      </c>
      <c r="B16" s="3">
        <v>128900</v>
      </c>
      <c r="C16" s="4">
        <f>Regression!$F$4+Regression!$E$4*A16</f>
        <v>128885.88744588745</v>
      </c>
      <c r="D16" s="3">
        <f t="shared" si="0"/>
        <v>14.112554112551152</v>
      </c>
      <c r="E16" s="30">
        <f t="shared" si="1"/>
        <v>199.16418357968442</v>
      </c>
    </row>
    <row r="17" spans="1:5" x14ac:dyDescent="0.2">
      <c r="A17" s="6">
        <v>15</v>
      </c>
      <c r="B17" s="3">
        <v>130700</v>
      </c>
      <c r="C17" s="4">
        <f>Regression!$F$4+Regression!$E$4*A17</f>
        <v>130726.40692640693</v>
      </c>
      <c r="D17" s="3">
        <f t="shared" si="0"/>
        <v>-26.406926406925777</v>
      </c>
      <c r="E17" s="30">
        <f t="shared" si="1"/>
        <v>697.32576226079391</v>
      </c>
    </row>
    <row r="18" spans="1:5" x14ac:dyDescent="0.2">
      <c r="A18" s="6">
        <v>16</v>
      </c>
      <c r="B18" s="3">
        <v>132600</v>
      </c>
      <c r="C18" s="4">
        <f>Regression!$F$4+Regression!$E$4*A18</f>
        <v>132566.92640692642</v>
      </c>
      <c r="D18" s="3">
        <f t="shared" si="0"/>
        <v>33.073593073582742</v>
      </c>
      <c r="E18" s="30">
        <f t="shared" si="1"/>
        <v>1093.8625587969404</v>
      </c>
    </row>
    <row r="19" spans="1:5" x14ac:dyDescent="0.2">
      <c r="A19" s="6">
        <v>17</v>
      </c>
      <c r="B19" s="3">
        <v>134400</v>
      </c>
      <c r="C19" s="4">
        <f>Regression!$F$4+Regression!$E$4*A19</f>
        <v>134407.44588744588</v>
      </c>
      <c r="D19" s="3">
        <f t="shared" si="0"/>
        <v>-7.4458874458796345</v>
      </c>
      <c r="E19" s="30">
        <f t="shared" si="1"/>
        <v>55.441239856707945</v>
      </c>
    </row>
    <row r="20" spans="1:5" x14ac:dyDescent="0.2">
      <c r="A20" s="6">
        <v>18</v>
      </c>
      <c r="B20" s="3">
        <v>136300</v>
      </c>
      <c r="C20" s="4">
        <f>Regression!$F$4+Regression!$E$4*A20</f>
        <v>136247.96536796537</v>
      </c>
      <c r="D20" s="3">
        <f t="shared" si="0"/>
        <v>52.034632034628885</v>
      </c>
      <c r="E20" s="30">
        <f t="shared" si="1"/>
        <v>2707.6029309792266</v>
      </c>
    </row>
    <row r="21" spans="1:5" x14ac:dyDescent="0.2">
      <c r="A21" s="6">
        <v>19</v>
      </c>
      <c r="B21" s="3">
        <v>138000</v>
      </c>
      <c r="C21" s="4">
        <f>Regression!$F$4+Regression!$E$4*A21</f>
        <v>138088.48484848486</v>
      </c>
      <c r="D21" s="3">
        <f t="shared" si="0"/>
        <v>-88.484848484862596</v>
      </c>
      <c r="E21" s="30">
        <f t="shared" si="1"/>
        <v>7829.5684113890902</v>
      </c>
    </row>
    <row r="22" spans="1:5" ht="17" thickBot="1" x14ac:dyDescent="0.25">
      <c r="A22" s="9">
        <v>20</v>
      </c>
      <c r="B22" s="15">
        <v>139900</v>
      </c>
      <c r="C22" s="28">
        <f>Regression!$F$4+Regression!$E$4*A22</f>
        <v>139929.00432900432</v>
      </c>
      <c r="D22" s="31">
        <f t="shared" si="0"/>
        <v>-29.004329004324973</v>
      </c>
      <c r="E22" s="32">
        <f t="shared" si="1"/>
        <v>841.2511009911268</v>
      </c>
    </row>
    <row r="23" spans="1:5" x14ac:dyDescent="0.2">
      <c r="D23" s="33" t="s">
        <v>15</v>
      </c>
      <c r="E23" s="4">
        <f>SUM(E2:E22)</f>
        <v>53887.445887446724</v>
      </c>
    </row>
    <row r="24" spans="1:5" x14ac:dyDescent="0.2">
      <c r="A24" s="47" t="s">
        <v>18</v>
      </c>
      <c r="B24" s="47"/>
      <c r="C24" s="48"/>
      <c r="D24" s="33" t="s">
        <v>17</v>
      </c>
      <c r="E24" s="4">
        <f>AVERAGE(E2:E23)</f>
        <v>4898.8587170406108</v>
      </c>
    </row>
    <row r="25" spans="1:5" x14ac:dyDescent="0.2">
      <c r="A25" s="48" t="s">
        <v>19</v>
      </c>
      <c r="B25" s="49"/>
      <c r="C25" s="49"/>
      <c r="D25" s="33" t="s">
        <v>16</v>
      </c>
      <c r="E25" s="4">
        <f>SQRT(E24)</f>
        <v>69.991847504124436</v>
      </c>
    </row>
  </sheetData>
  <mergeCells count="2">
    <mergeCell ref="A24:C24"/>
    <mergeCell ref="A25:C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Salaries</vt:lpstr>
      <vt:lpstr>Regression</vt:lpstr>
      <vt:lpstr>MSE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2017-03-29T05:45:09Z</dcterms:created>
  <dcterms:modified xsi:type="dcterms:W3CDTF">2017-04-20T04:53:18Z</dcterms:modified>
</cp:coreProperties>
</file>