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arm\Downloads\"/>
    </mc:Choice>
  </mc:AlternateContent>
  <bookViews>
    <workbookView xWindow="0" yWindow="0" windowWidth="23040" windowHeight="9072"/>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4" i="1"/>
  <c r="B2" i="1"/>
  <c r="B6" i="1"/>
  <c r="B3" i="1"/>
  <c r="F7" i="1"/>
  <c r="F5" i="1"/>
  <c r="F4" i="1"/>
  <c r="F6" i="1"/>
  <c r="F3" i="1"/>
  <c r="F2" i="1"/>
</calcChain>
</file>

<file path=xl/sharedStrings.xml><?xml version="1.0" encoding="utf-8"?>
<sst xmlns="http://schemas.openxmlformats.org/spreadsheetml/2006/main" count="142" uniqueCount="92">
  <si>
    <t xml:space="preserve">Target Disease </t>
  </si>
  <si>
    <t>Reference Paper</t>
  </si>
  <si>
    <t>Summary</t>
  </si>
  <si>
    <t>Target Proteins</t>
  </si>
  <si>
    <t>Natural plant source</t>
  </si>
  <si>
    <t>Compound Name</t>
  </si>
  <si>
    <t xml:space="preserve"> </t>
  </si>
  <si>
    <t>Rice Blast</t>
  </si>
  <si>
    <t>6JBR (Tps1/UDP/T6P complex)</t>
  </si>
  <si>
    <t>The study investigates trehalose-6-phosphate (T6P) as a potential inhibitor of trehalose-6-phosphate synthase (Tps1), an enzyme crucial for trehalose biosynthesis in yeast and pathogens. T6P inhibits Tps1 activity in Saccharomyces cerevisiae, Candida albicans, and Candida tropicalis, offering a promising strategy to target trehalose metabolism for treating infections. The inhibition was observed to be uncompetitive with respect to substrates UDP-glucose and glucose-6-phosphate. Sequence analysis showed that Tps1 is conserved across various species, reinforcing T6P as a potential universal inhibitor. However, further studies are needed to assess its therapeutic potential in vivo.</t>
  </si>
  <si>
    <t>the structure of Cryptococcus neoformans trehalose-6-phosphate synthase (CnTps1) in its unliganded form and bound to substrates. The findings identify key residues involved in substrate binding, reveal a conserved intrinsically disordered domain (IDD), and emphasize the enzyme's substrate specificity. The research offers insights into the enzyme’s function and its potential as a target for novel antifungal treatments. The use of cryo-EM aids in understanding how ligands or drugs could disrupt this process to combat fungal infections. This reveals significant movement towards the catalytic pocket by the N-terminus upon ligand binding and identifies residues required for substrate-binding, as well as residues that stabilize the tetramer. Intriguingly, an intrinsically disordered domain (IDD), which is conserved amongst Cryptococcal species.</t>
  </si>
  <si>
    <t>This study investigates potential inhibitors of trehalose-6-phosphate synthase 1 (Tps1) in Magnaporthe oryzae, the pathogen responsible for rice blast disease. Through in silico modeling and docking, 45 potential chemical inhibitors were identified. Some compound showed strong binding affinity to Tps1 and good solubility. Molecular dynamics simulations support Lead 25's potential as an effective Tps1 inhibitor for controlling rice blast disease. The study explores the in silico screening of chemical inhibitors for Magnaporthe oryzae trehalose-6-phosphate synthase 1 (Tps1). After modeling Tps1 and docking key ligands, 45 potential inhibitors were identified. Molecular dynamics simulations confirmed the stability of the Tps1-Lead 25 complex, suggesting that this could be a promising target protein for controlling rice blast disease.</t>
  </si>
  <si>
    <t>Trehalose-6-phosphate synthase (Tps1) plays a critical role in the pathogenicity of *Magnaporthe oryzae*, the agent responsible for rice blast disease. While trehalose biosynthesis is essential for appressorium function and turgor pressure, Tps1 also acts as a key regulator in plant infection. Beyond biosynthesis, Tps1 functions as a sugar sensor that integrates carbon and nitrogen metabolism, impacting key metabolic pathways such as the oxidative pentose phosphate pathway and pigment production, crucial for fungal adaptation and disease establishment in plants.</t>
  </si>
  <si>
    <t>The crystal structures of *Magnaporthe oryzae* Tps1 (MoTps1) in apo, binary (with UDP-glucose), and ternary (with UDP-glucose and glucose-6-phosphate or UDP/T6P) complexes reveal key insights into its catalytic process. MoTps1 features two Rossmann-fold domains and a catalytic center. Upon ligand binding, substantial conformational changes occur, including a shift in the N-terminal domain, which transforms MoTps1 from an "open" to a "closed" state. These findings contribute to understanding MoTps1's role in metabolism and inform potential antifungal drug design.</t>
  </si>
  <si>
    <t>The study highlights a promising approach for controlling rice diseases through silver- and bis-silver-tetrylene complexes. These complexes showed strong binding to key proteins in *Rhizoctonia solani* and *Magnaporthe oryzae*, which cause sheath blight and blast, respectively. Their efficacy surpassed that of traditional pesticides like validamycin and tricyclazole, suggesting silver-tetrylene compounds as potential environmentally friendly alternatives. The complex's ability to form various bonds, such as cation–π and π–π interactions, underscores the significance of molecular interactions in designing effective antifungal agents. The protein 6JBR in Magnaporthe oryzae was theoretically investigated using molecular docking simulation methodology.</t>
  </si>
  <si>
    <t xml:space="preserve">4,4′-diacetoxybenzophenone </t>
  </si>
  <si>
    <t>4-methyl benzoic acid</t>
  </si>
  <si>
    <t>5,6 β-epoxystigmasterol</t>
  </si>
  <si>
    <t>caffeic acid</t>
  </si>
  <si>
    <t xml:space="preserve">carvacrol </t>
  </si>
  <si>
    <t>Caryophyllene</t>
  </si>
  <si>
    <t>caryophyllene oxide</t>
  </si>
  <si>
    <t>Copaene</t>
  </si>
  <si>
    <t>Eugenin</t>
  </si>
  <si>
    <t>Eugenitin</t>
  </si>
  <si>
    <t>Eugenyl acetate</t>
  </si>
  <si>
    <t>gallic acid</t>
  </si>
  <si>
    <t>Humulene</t>
  </si>
  <si>
    <t>Isoeugenol acetate</t>
  </si>
  <si>
    <t>Isohamnetin</t>
  </si>
  <si>
    <t>kaempferol</t>
  </si>
  <si>
    <t xml:space="preserve">kaempferol-3,5-dimethyl ether </t>
  </si>
  <si>
    <t>Myricetin</t>
  </si>
  <si>
    <t>Nigricin</t>
  </si>
  <si>
    <t xml:space="preserve">oleanolic acid  </t>
  </si>
  <si>
    <t>phenylacetic acid</t>
  </si>
  <si>
    <t>p-hydroxybenzoic acid</t>
  </si>
  <si>
    <t>Quercetin</t>
  </si>
  <si>
    <t>salicyclic acid</t>
  </si>
  <si>
    <t>syringic acid</t>
  </si>
  <si>
    <t>PUBCHEM CID</t>
  </si>
  <si>
    <t>689043 </t>
  </si>
  <si>
    <t>10364  </t>
  </si>
  <si>
    <t>5281515 </t>
  </si>
  <si>
    <t>1742210  </t>
  </si>
  <si>
    <t>12303902  </t>
  </si>
  <si>
    <t>3083581  </t>
  </si>
  <si>
    <t>7136  </t>
  </si>
  <si>
    <t> 370  </t>
  </si>
  <si>
    <t>5281520  </t>
  </si>
  <si>
    <t> 876160  </t>
  </si>
  <si>
    <t>15817847  </t>
  </si>
  <si>
    <t>5280863 </t>
  </si>
  <si>
    <t>10470863 </t>
  </si>
  <si>
    <t>5281672 </t>
  </si>
  <si>
    <t>165103  </t>
  </si>
  <si>
    <t> 10494  </t>
  </si>
  <si>
    <t>5280343  </t>
  </si>
  <si>
    <t> 338  </t>
  </si>
  <si>
    <t>10742  </t>
  </si>
  <si>
    <t>CC(=O)OC1=CC=C(C=C1)C(=O)C2=CC=C(C=C2)OC(=O)C  </t>
  </si>
  <si>
    <t>CC1=CC=C(C=C1)C(=O)O  </t>
  </si>
  <si>
    <t>CC[C@H](/C=C/[C@@H](C)[C@H]1CCC2[C@@]1(CCC3C2C[C@@H]4[C@]5([C@@]3(CC[C@@H](C5)O[Si](C)(C)C)C)O4)C)C(C)C </t>
  </si>
  <si>
    <t>C1=CC(=C(C=C1/C=C/C(=O)O)O)O</t>
  </si>
  <si>
    <t>CC1=C(C=C(C=C1)C(C)C)O </t>
  </si>
  <si>
    <t>C/C/1=C\CCC(=C)[C@H]2CC([C@@H]2CC1)(C)C </t>
  </si>
  <si>
    <t>C[C@@]12CC[C@@H]3[C@H](CC3(C)C)C(=C)CC[C@H]1O2</t>
  </si>
  <si>
    <t>CC1=CC[C@H]2[C@H]3[C@@H]1[C@@]2(CC[C@H]3C(C)C)C  </t>
  </si>
  <si>
    <t> CC1=CC(=O)C2=C(C=C(C=C2O1)OC)O  </t>
  </si>
  <si>
    <t>CC1=CC(=O)C2=C(C(=C(C=C2O1)OC)C)O  </t>
  </si>
  <si>
    <t>CC(=O)OC1=C(C=C(C=C1)CC=C)OC  </t>
  </si>
  <si>
    <t>C1=C(C=C(C(=C1O)O)O)C(=O)O  </t>
  </si>
  <si>
    <t>C/C/1=C\CC(/C=C/C/C(=C/CC1)/C)(C)C  </t>
  </si>
  <si>
    <t>C/C=C/C1=CC(=C(C=C1)OC(=O)C)OC  </t>
  </si>
  <si>
    <t>COC1=C(C=CC(=C1)C2=C(C(=O)C3=CC(=C(C=C3O2)O)O)O)O</t>
  </si>
  <si>
    <t>C1=CC(=CC=C1C2=C(C(=O)C3=C(C=C(C=C3O2)O)O)O)O</t>
  </si>
  <si>
    <t>COC1=CC(=CC2=C1C(=O)C(=C(O2)C3=CC=C(C=C3)O)OC)O  </t>
  </si>
  <si>
    <t>C1=C(C=C(C(=C1O)O)O)C2=C(C(=O)C3=C(C=C(C=C3O2)O)O)O  </t>
  </si>
  <si>
    <t>COC1=C2C(=CC3=C1OCO3)OC=C(C2=O)C4=CC=C(C=C4)O  </t>
  </si>
  <si>
    <t>C[C@]12CC[C@@H](C([C@@H]1CC[C@@]3([C@@H]2CC=C4[C@]3(CC[C@@]5([C@H]4CC(CC5)(C)C)C(=O)O)C)C)(C)C)O </t>
  </si>
  <si>
    <t>C1=CC=C(C=C1)CC(=O)O  </t>
  </si>
  <si>
    <t>C1=CC(=CC=C1C(=O)O)O </t>
  </si>
  <si>
    <t>C1=CC(=C(C=C1C2=C(C(=O)C3=C(C=C(C=C3O2)O)O)O)O)O  </t>
  </si>
  <si>
    <t>C1=CC=C(C(=C1)C(=O)O)O </t>
  </si>
  <si>
    <t>COC1=CC(=CC(=C1O)OC)C(=O)O </t>
  </si>
  <si>
    <r>
      <t xml:space="preserve">Clove </t>
    </r>
    <r>
      <rPr>
        <i/>
        <sz val="20"/>
        <color theme="1"/>
        <rFont val="Times New Roman"/>
        <family val="1"/>
      </rPr>
      <t>(Syzygium aromaticum)</t>
    </r>
  </si>
  <si>
    <t>The rice blast fungus, Magnaporthe oryzae, causes a major disease in rice, threatening food security, but it also helps scientists learn about how fungi infect plants, using special cells and proteins to grow and spread while avoiding the plant's defenses.</t>
  </si>
  <si>
    <t>This study explores potential antifungal agents against *Magnaporthe oryzae*, the pathogen causing rice blast, a major agricultural disease. Researchers examined 35 plant-derived metabolites for their fungicidal properties and found that Hecogenin and Cucurbitacin E effectively bind to key proteins (MAX40 and APIKL2A) involved in the fungus's virulence. Molecular simulations confirmed their strong and stable interactions, indicating their potential as therapeutic agents. Further evaluations, including toxicity and Lipinski's rule of five, suggested these compounds are suitable for agricultural use. The findings highlight Hecogenin and Cucurbitacin E as promising candidates for new fungicidal strategies to combat rice blast and improve crop protection.</t>
  </si>
  <si>
    <t>Rice blast, caused by the fungus Pyricularia oryzae (Magnaporthe oryzae), is a major threat to global food security, affecting all aboveground parts of rice plants and potentially leading to total crop failure. The development of the disease is influenced by environmental factors, which must be understood for effective management, particularly in the context of climate change. Effective control requires a combination of chemical treatments, biocontrol, resistant cultivars, and agronomic practices like crop rotation and water management. The fungus spreads through conidia that penetrate the rice plant using an appressorium, rapidly infecting tissues and producing new spores that are dispersed by wind and water. The disease thrives in high humidity, temperatures between 25–28°C, and prolonged leaf wetness. Conidia can travel up to 230 meters and persist year-round in tropical regions. Additional stress factors, such as drought and excess nitrogen, increase rice’s susceptibility, further threatening global rice production and food security under changing climate conditions.</t>
  </si>
  <si>
    <t>SMILES ID</t>
  </si>
  <si>
    <t>Rice blast, caused by *Magnaporthe oryzae*, is a major threat to global food security, leading to significant yield losses in rice production. The fungus invades rice plants by forming appressoria, specialized cells that generate pressure to breach the leaf cuticle. Recent studies reveal that appressorium formation is regulated by the cell cycle and involves autophagy. *M. oryzae* has developed mechanisms to adapt to the nutrient-limited rice leaf surface, enabling successful infection. During infection, the fungus responds to starvation stresses and modulates gene expression, with key genes such as MPG1 and Hex1 playing roles in its development. Trehalose metabolism, mediated by trehalose-6-phosphate synthase (T6PS), is essential for appressorium function and invasive growth. Understanding these processes offers insights into potential strategies for controlling rice blast.</t>
  </si>
  <si>
    <t>Structural biology plays a critical role in understanding plant-pathogen interactions, particularly in agricultural diseases like rice blast caused by *Magnaporthe oryzae*. By analyzing the three-dimensional structures of proteins and their complexes, structural biology provides insights into how fungal effector proteins interact with plant receptors, influencing immune responses and resistance mechanisms. Techniques like X-ray crystallography, NMR, and cryo-EM have enabled in-depth studies of proteins involved in fungal virulence and plant defense, identifying new drug targets and strategies for disease control. Furthermore, structural understanding of immune receptors, such as NLRs, aids in protein engineering to enhance resistance against various pathogens. AI-driven structural predictions are expected to accelerate the discovery of new effectors and host interactions, advancing crop protection and disease resistance. In the context of rice blast, Structure-Based Drug Design (SBDD) has emerged as a key tool, combining virtual screening, molecular docking, and bioinformatics to identify selective inhibitors of target proteins. This process, involving synthesis and evaluation of bioactive compounds via ADMET tests, has led to the development of successful drugs targeting proteins like HIV protease, FGFR, and Trs85. High-throughput SBDD (HT-SBDD) has further accelerated compound identification, such as A378-0, an inhibitor of Mps1 in rice blast infection. Dual-interaction strategies, targeting proteins like trehalose-6-phosphate synthase MoTps1, enhance specificity and binding affinities, offering promising drug candidates for disease control. Additionally, structural studies of protein-ligand interactions inform the design of novel fungicides and disease-resistant rice traits. Structural biology also deepens our understanding of fungal morphogenesis, such as spore formation and hyphal growth, revealing molecular mechanisms of fungal pathogenesis. Ultimately, structural biology plays a pivotal role in the development of effective antifungal therapies, with significant implications for agriculture, human health, and environmental sustainability.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</si>
</sst>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u/>
      <sz val="11"/>
      <color theme="10"/>
      <name val="Calibri"/>
      <family val="2"/>
      <scheme val="minor"/>
    </font>
    <font>
      <b/>
      <sz val="20"/>
      <color theme="1"/>
      <name val="Times New Roman"/>
      <family val="1"/>
    </font>
    <font>
      <sz val="20"/>
      <color theme="1"/>
      <name val="Times New Roman"/>
      <family val="1"/>
    </font>
    <font>
      <u/>
      <sz val="20"/>
      <color theme="10"/>
      <name val="Times New Roman"/>
      <family val="1"/>
    </font>
    <font>
      <i/>
      <sz val="20"/>
      <color theme="1"/>
      <name val="Times New Roman"/>
      <family val="1"/>
    </font>
    <font>
      <sz val="20"/>
      <color rgb="FF00000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applyAlignment="1">
      <alignment horizontal="left"/>
    </xf>
    <xf numFmtId="0" fontId="1"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5" fillId="0" borderId="0" xfId="1" applyFont="1" applyAlignment="1">
      <alignment horizontal="lef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3" fillId="0" borderId="0" xfId="0" applyFont="1" applyAlignment="1">
      <alignment horizontal="center" vertical="center"/>
    </xf>
    <xf numFmtId="0" fontId="2" fillId="0" borderId="0" xfId="1" applyAlignment="1">
      <alignment horizontal="left" vertical="center"/>
    </xf>
    <xf numFmtId="0" fontId="7" fillId="0" borderId="0" xfId="0" applyFont="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abSelected="1" zoomScale="58" zoomScaleNormal="58" workbookViewId="0">
      <selection activeCell="B14" sqref="B14"/>
    </sheetView>
  </sheetViews>
  <sheetFormatPr defaultRowHeight="14.4" x14ac:dyDescent="0.3"/>
  <cols>
    <col min="1" max="1" width="27.5546875" customWidth="1"/>
    <col min="2" max="2" width="20" style="1" customWidth="1"/>
    <col min="3" max="3" width="18.77734375" customWidth="1"/>
    <col min="5" max="5" width="53.6640625" style="11" customWidth="1"/>
    <col min="6" max="6" width="36.88671875" customWidth="1"/>
    <col min="7" max="7" width="34.109375" customWidth="1"/>
    <col min="8" max="8" width="16.88671875" bestFit="1" customWidth="1"/>
    <col min="9" max="9" width="41.88671875" customWidth="1"/>
    <col min="10" max="10" width="37.6640625" customWidth="1"/>
    <col min="11" max="11" width="33.6640625" bestFit="1" customWidth="1"/>
    <col min="12" max="12" width="33.88671875" bestFit="1" customWidth="1"/>
  </cols>
  <sheetData>
    <row r="1" spans="1:13" s="2" customFormat="1" ht="24.6" x14ac:dyDescent="0.3">
      <c r="A1" s="3" t="s">
        <v>0</v>
      </c>
      <c r="B1" s="3" t="s">
        <v>1</v>
      </c>
      <c r="C1" s="3" t="s">
        <v>2</v>
      </c>
      <c r="D1" s="3"/>
      <c r="E1" s="8" t="s">
        <v>3</v>
      </c>
      <c r="F1" s="3" t="s">
        <v>1</v>
      </c>
      <c r="G1" s="3" t="s">
        <v>2</v>
      </c>
      <c r="H1" s="3"/>
      <c r="I1" s="3" t="s">
        <v>4</v>
      </c>
      <c r="J1" s="8" t="s">
        <v>5</v>
      </c>
      <c r="K1" s="3" t="s">
        <v>89</v>
      </c>
      <c r="L1" s="8" t="s">
        <v>40</v>
      </c>
      <c r="M1" s="2" t="s">
        <v>6</v>
      </c>
    </row>
    <row r="2" spans="1:13" ht="25.2" x14ac:dyDescent="0.3">
      <c r="A2" s="4" t="s">
        <v>7</v>
      </c>
      <c r="B2" s="9" t="str">
        <f>HYPERLINK("https://www.mdpi.com/2073-4395/9/8/451", "Rice Blast: A Disease with Implications for Global Food Security")</f>
        <v>Rice Blast: A Disease with Implications for Global Food Security</v>
      </c>
      <c r="C2" s="4" t="s">
        <v>88</v>
      </c>
      <c r="D2" s="4"/>
      <c r="E2" s="7" t="s">
        <v>8</v>
      </c>
      <c r="F2" s="5" t="str">
        <f>HYPERLINK("https://link.springer.com/article/10.1007/s11224-020-01627-4", "A molecular docking simulation study on potent inhibitors against Rhizoctonia solani and Magnaporthe oryzae in rice: silver-tetrylene and bis-silver-tetrylene complexes vs. validamycin and tricyclazole pesticides")</f>
        <v>A molecular docking simulation study on potent inhibitors against Rhizoctonia solani and Magnaporthe oryzae in rice: silver-tetrylene and bis-silver-tetrylene complexes vs. validamycin and tricyclazole pesticides</v>
      </c>
      <c r="G2" s="4" t="s">
        <v>14</v>
      </c>
      <c r="H2" s="4"/>
      <c r="I2" s="4" t="s">
        <v>85</v>
      </c>
      <c r="J2" s="6" t="s">
        <v>15</v>
      </c>
      <c r="K2" s="4" t="s">
        <v>60</v>
      </c>
      <c r="L2" s="6">
        <v>220136</v>
      </c>
    </row>
    <row r="3" spans="1:13" ht="25.2" x14ac:dyDescent="0.45">
      <c r="A3" s="4"/>
      <c r="B3" s="9" t="str">
        <f>HYPERLINK("https://www.sciencedirect.com/science/article/abs/pii/S1087184515300578", "Investigating the biology of plant infection by the rice blast fungus Magnaporthe oryzae")</f>
        <v>Investigating the biology of plant infection by the rice blast fungus Magnaporthe oryzae</v>
      </c>
      <c r="C3" s="10" t="s">
        <v>86</v>
      </c>
      <c r="D3" s="4"/>
      <c r="E3" s="7" t="s">
        <v>8</v>
      </c>
      <c r="F3" s="5" t="str">
        <f>HYPERLINK("https://portlandpress.com/biochemj/article-abstract/476/21/3227/220492/Crystal-structures-of-Magnaporthe-oryzae-trehalose?redirectedFrom=fulltext", "Crystal structures of Magnaporthe oryzae trehalose-6-phosphate synthase (MoTps1) suggest a model for catalytic process of Tps1 ")</f>
        <v xml:space="preserve">Crystal structures of Magnaporthe oryzae trehalose-6-phosphate synthase (MoTps1) suggest a model for catalytic process of Tps1 </v>
      </c>
      <c r="G3" s="4" t="s">
        <v>13</v>
      </c>
      <c r="H3" s="4"/>
      <c r="I3" s="4" t="s">
        <v>85</v>
      </c>
      <c r="J3" s="6" t="s">
        <v>16</v>
      </c>
      <c r="K3" s="4" t="s">
        <v>61</v>
      </c>
      <c r="L3" s="6">
        <v>7470</v>
      </c>
    </row>
    <row r="4" spans="1:13" ht="25.2" x14ac:dyDescent="0.3">
      <c r="A4" s="4"/>
      <c r="B4" s="9" t="str">
        <f>HYPERLINK("https://www.sciencedirect.com/science/article/abs/pii/S1749461311000108", "The biology of blast: Understanding how Magnaporthe oryzae invades rice plants")</f>
        <v>The biology of blast: Understanding how Magnaporthe oryzae invades rice plants</v>
      </c>
      <c r="C4" s="4" t="s">
        <v>90</v>
      </c>
      <c r="D4" s="4"/>
      <c r="E4" s="7" t="s">
        <v>8</v>
      </c>
      <c r="F4" s="5" t="str">
        <f>HYPERLINK("https://www.tandfonline.com/doi/full/10.1080/21501203.2011.563431", "The sugar sensor, trehalose-6-phosphate synthase (Tps1), regulates primary and secondary metabolism during infection by the rice blast fungus: Will Magnaporthe oryzae's “sweet tooth” become its “Achilles’ heel”?")</f>
        <v>The sugar sensor, trehalose-6-phosphate synthase (Tps1), regulates primary and secondary metabolism during infection by the rice blast fungus: Will Magnaporthe oryzae's “sweet tooth” become its “Achilles’ heel”?</v>
      </c>
      <c r="G4" s="4" t="s">
        <v>12</v>
      </c>
      <c r="H4" s="4"/>
      <c r="I4" s="4" t="s">
        <v>85</v>
      </c>
      <c r="J4" s="6" t="s">
        <v>17</v>
      </c>
      <c r="K4" s="4" t="s">
        <v>62</v>
      </c>
      <c r="L4" s="6">
        <v>91749464</v>
      </c>
    </row>
    <row r="5" spans="1:13" ht="25.2" x14ac:dyDescent="0.3">
      <c r="A5" s="4"/>
      <c r="B5" s="9" t="str">
        <f>HYPERLINK("https://www.tandfonline.com/doi/full/10.1080/21505594.2024.2403566#d1e254", "A glance at structural biology in advancing rice blast fungus research")</f>
        <v>A glance at structural biology in advancing rice blast fungus research</v>
      </c>
      <c r="C5" s="4" t="s">
        <v>91</v>
      </c>
      <c r="D5" s="4"/>
      <c r="E5" s="7" t="s">
        <v>8</v>
      </c>
      <c r="F5" s="5" t="str">
        <f>HYPERLINK("https://link.springer.com/article/10.1186/2193-1801-3-18", "TPS1 drug design for rice blast disease in magnaporthe oryzae")</f>
        <v>TPS1 drug design for rice blast disease in magnaporthe oryzae</v>
      </c>
      <c r="G5" s="4" t="s">
        <v>11</v>
      </c>
      <c r="H5" s="4"/>
      <c r="I5" s="4" t="s">
        <v>85</v>
      </c>
      <c r="J5" s="6" t="s">
        <v>18</v>
      </c>
      <c r="K5" s="4" t="s">
        <v>63</v>
      </c>
      <c r="L5" s="6" t="s">
        <v>41</v>
      </c>
    </row>
    <row r="6" spans="1:13" ht="25.2" x14ac:dyDescent="0.3">
      <c r="A6" s="4"/>
      <c r="B6" s="9" t="str">
        <f>HYPERLINK("https://journals.flvc.org/edis/article/view/135091", "ice Blast Disease")</f>
        <v>ice Blast Disease</v>
      </c>
      <c r="C6" s="4" t="s">
        <v>87</v>
      </c>
      <c r="D6" s="4"/>
      <c r="E6" s="7" t="s">
        <v>8</v>
      </c>
      <c r="F6" s="5" t="str">
        <f>HYPERLINK("https://pmc.ncbi.nlm.nih.gov/articles/PMC10054996/", "Structures of trehalose-6-phosphate synthase, Tps1, from the fungal pathogen Cryptococcus neoformans : a target for novel antifungals")</f>
        <v>Structures of trehalose-6-phosphate synthase, Tps1, from the fungal pathogen Cryptococcus neoformans : a target for novel antifungals</v>
      </c>
      <c r="G6" s="4" t="s">
        <v>10</v>
      </c>
      <c r="H6" s="4"/>
      <c r="I6" s="4" t="s">
        <v>85</v>
      </c>
      <c r="J6" s="6" t="s">
        <v>19</v>
      </c>
      <c r="K6" s="4" t="s">
        <v>64</v>
      </c>
      <c r="L6" s="6" t="s">
        <v>42</v>
      </c>
    </row>
    <row r="7" spans="1:13" ht="25.2" x14ac:dyDescent="0.3">
      <c r="A7" s="4"/>
      <c r="B7" s="4"/>
      <c r="C7" s="4"/>
      <c r="D7" s="4"/>
      <c r="E7" s="7" t="s">
        <v>8</v>
      </c>
      <c r="F7" s="5" t="str">
        <f>HYPERLINK("https:G12//link.springer.com/article/10.1007/s12010-016-2258-6", "Trehalose-6-Phosphate as a Potential Lead Candidate for the Development of Tps1 Inhibitors: Insights from the Trehalose Biosynthesis Pathway in Diverse Yeast Species")</f>
        <v>Trehalose-6-Phosphate as a Potential Lead Candidate for the Development of Tps1 Inhibitors: Insights from the Trehalose Biosynthesis Pathway in Diverse Yeast Species</v>
      </c>
      <c r="G7" s="4" t="s">
        <v>9</v>
      </c>
      <c r="H7" s="4"/>
      <c r="I7" s="4" t="s">
        <v>85</v>
      </c>
      <c r="J7" s="6" t="s">
        <v>20</v>
      </c>
      <c r="K7" s="4" t="s">
        <v>65</v>
      </c>
      <c r="L7" s="6" t="s">
        <v>43</v>
      </c>
    </row>
    <row r="8" spans="1:13" ht="25.2" x14ac:dyDescent="0.3">
      <c r="A8" s="4"/>
      <c r="B8" s="4"/>
      <c r="C8" s="4"/>
      <c r="D8" s="4"/>
      <c r="E8" s="7" t="s">
        <v>8</v>
      </c>
      <c r="F8" s="4"/>
      <c r="G8" s="4"/>
      <c r="H8" s="4"/>
      <c r="I8" s="4" t="s">
        <v>85</v>
      </c>
      <c r="J8" s="6" t="s">
        <v>21</v>
      </c>
      <c r="K8" s="4" t="s">
        <v>66</v>
      </c>
      <c r="L8" s="6" t="s">
        <v>44</v>
      </c>
    </row>
    <row r="9" spans="1:13" ht="25.2" x14ac:dyDescent="0.3">
      <c r="A9" s="4"/>
      <c r="B9" s="4"/>
      <c r="C9" s="4"/>
      <c r="D9" s="4"/>
      <c r="E9" s="7" t="s">
        <v>8</v>
      </c>
      <c r="F9" s="6"/>
      <c r="G9" s="4"/>
      <c r="H9" s="4"/>
      <c r="I9" s="4" t="s">
        <v>85</v>
      </c>
      <c r="J9" s="6" t="s">
        <v>22</v>
      </c>
      <c r="K9" s="4" t="s">
        <v>67</v>
      </c>
      <c r="L9" s="6" t="s">
        <v>45</v>
      </c>
    </row>
    <row r="10" spans="1:13" ht="25.2" x14ac:dyDescent="0.3">
      <c r="A10" s="4"/>
      <c r="B10" s="4"/>
      <c r="C10" s="4"/>
      <c r="D10" s="4"/>
      <c r="E10" s="7" t="s">
        <v>8</v>
      </c>
      <c r="F10" s="4"/>
      <c r="G10" s="4"/>
      <c r="H10" s="4"/>
      <c r="I10" s="4" t="s">
        <v>85</v>
      </c>
      <c r="J10" s="6" t="s">
        <v>23</v>
      </c>
      <c r="K10" s="4" t="s">
        <v>68</v>
      </c>
      <c r="L10" s="6">
        <v>10189</v>
      </c>
    </row>
    <row r="11" spans="1:13" ht="25.2" x14ac:dyDescent="0.3">
      <c r="A11" s="4"/>
      <c r="B11" s="4"/>
      <c r="C11" s="4"/>
      <c r="D11" s="4"/>
      <c r="E11" s="7" t="s">
        <v>8</v>
      </c>
      <c r="F11" s="4"/>
      <c r="G11" s="4"/>
      <c r="H11" s="4"/>
      <c r="I11" s="4" t="s">
        <v>85</v>
      </c>
      <c r="J11" s="6" t="s">
        <v>24</v>
      </c>
      <c r="K11" s="4" t="s">
        <v>69</v>
      </c>
      <c r="L11" s="6" t="s">
        <v>46</v>
      </c>
    </row>
    <row r="12" spans="1:13" ht="25.2" x14ac:dyDescent="0.3">
      <c r="A12" s="4"/>
      <c r="B12" s="4"/>
      <c r="C12" s="4"/>
      <c r="D12" s="4"/>
      <c r="E12" s="7" t="s">
        <v>8</v>
      </c>
      <c r="F12" s="4"/>
      <c r="G12" s="4"/>
      <c r="H12" s="4"/>
      <c r="I12" s="4" t="s">
        <v>85</v>
      </c>
      <c r="J12" s="6" t="s">
        <v>25</v>
      </c>
      <c r="K12" s="4" t="s">
        <v>70</v>
      </c>
      <c r="L12" s="6" t="s">
        <v>47</v>
      </c>
    </row>
    <row r="13" spans="1:13" ht="25.2" x14ac:dyDescent="0.3">
      <c r="A13" s="4"/>
      <c r="B13" s="4"/>
      <c r="C13" s="4"/>
      <c r="D13" s="4"/>
      <c r="E13" s="7" t="s">
        <v>8</v>
      </c>
      <c r="F13" s="4"/>
      <c r="G13" s="4"/>
      <c r="H13" s="4"/>
      <c r="I13" s="4" t="s">
        <v>85</v>
      </c>
      <c r="J13" s="6" t="s">
        <v>26</v>
      </c>
      <c r="K13" s="4" t="s">
        <v>71</v>
      </c>
      <c r="L13" s="6" t="s">
        <v>48</v>
      </c>
    </row>
    <row r="14" spans="1:13" ht="25.2" x14ac:dyDescent="0.3">
      <c r="A14" s="4"/>
      <c r="B14" s="4"/>
      <c r="C14" s="4"/>
      <c r="D14" s="4"/>
      <c r="E14" s="7" t="s">
        <v>8</v>
      </c>
      <c r="F14" s="4"/>
      <c r="G14" s="4"/>
      <c r="H14" s="4"/>
      <c r="I14" s="4" t="s">
        <v>85</v>
      </c>
      <c r="J14" s="6" t="s">
        <v>27</v>
      </c>
      <c r="K14" s="4" t="s">
        <v>72</v>
      </c>
      <c r="L14" s="6" t="s">
        <v>49</v>
      </c>
    </row>
    <row r="15" spans="1:13" ht="25.2" x14ac:dyDescent="0.3">
      <c r="A15" s="4"/>
      <c r="B15" s="4"/>
      <c r="C15" s="4"/>
      <c r="D15" s="4"/>
      <c r="E15" s="7" t="s">
        <v>8</v>
      </c>
      <c r="F15" s="4"/>
      <c r="G15" s="4"/>
      <c r="H15" s="4"/>
      <c r="I15" s="4" t="s">
        <v>85</v>
      </c>
      <c r="J15" s="6" t="s">
        <v>28</v>
      </c>
      <c r="K15" s="4" t="s">
        <v>73</v>
      </c>
      <c r="L15" s="6" t="s">
        <v>50</v>
      </c>
    </row>
    <row r="16" spans="1:13" ht="25.2" x14ac:dyDescent="0.3">
      <c r="A16" s="4"/>
      <c r="B16" s="4"/>
      <c r="C16" s="4"/>
      <c r="D16" s="4"/>
      <c r="E16" s="7" t="s">
        <v>8</v>
      </c>
      <c r="F16" s="4"/>
      <c r="G16" s="4"/>
      <c r="H16" s="4"/>
      <c r="I16" s="4" t="s">
        <v>85</v>
      </c>
      <c r="J16" s="6" t="s">
        <v>29</v>
      </c>
      <c r="K16" s="4" t="s">
        <v>74</v>
      </c>
      <c r="L16" s="6" t="s">
        <v>51</v>
      </c>
    </row>
    <row r="17" spans="1:12" ht="25.2" x14ac:dyDescent="0.3">
      <c r="A17" s="4"/>
      <c r="B17" s="4"/>
      <c r="C17" s="4"/>
      <c r="D17" s="4"/>
      <c r="E17" s="7" t="s">
        <v>8</v>
      </c>
      <c r="F17" s="4"/>
      <c r="G17" s="4"/>
      <c r="H17" s="4"/>
      <c r="I17" s="4" t="s">
        <v>85</v>
      </c>
      <c r="J17" s="6" t="s">
        <v>30</v>
      </c>
      <c r="K17" s="4" t="s">
        <v>75</v>
      </c>
      <c r="L17" s="6" t="s">
        <v>52</v>
      </c>
    </row>
    <row r="18" spans="1:12" ht="25.2" x14ac:dyDescent="0.3">
      <c r="A18" s="4"/>
      <c r="B18" s="4"/>
      <c r="C18" s="4"/>
      <c r="D18" s="4"/>
      <c r="E18" s="7" t="s">
        <v>8</v>
      </c>
      <c r="F18" s="4"/>
      <c r="G18" s="4"/>
      <c r="H18" s="4"/>
      <c r="I18" s="4" t="s">
        <v>85</v>
      </c>
      <c r="J18" s="6" t="s">
        <v>31</v>
      </c>
      <c r="K18" s="4" t="s">
        <v>76</v>
      </c>
      <c r="L18" s="6" t="s">
        <v>53</v>
      </c>
    </row>
    <row r="19" spans="1:12" ht="25.2" x14ac:dyDescent="0.3">
      <c r="A19" s="4"/>
      <c r="B19" s="4"/>
      <c r="C19" s="4"/>
      <c r="D19" s="4"/>
      <c r="E19" s="7" t="s">
        <v>8</v>
      </c>
      <c r="F19" s="4"/>
      <c r="G19" s="4"/>
      <c r="H19" s="4"/>
      <c r="I19" s="4" t="s">
        <v>85</v>
      </c>
      <c r="J19" s="6" t="s">
        <v>32</v>
      </c>
      <c r="K19" s="4" t="s">
        <v>77</v>
      </c>
      <c r="L19" s="6" t="s">
        <v>54</v>
      </c>
    </row>
    <row r="20" spans="1:12" ht="25.2" x14ac:dyDescent="0.3">
      <c r="A20" s="4"/>
      <c r="B20" s="4"/>
      <c r="C20" s="4"/>
      <c r="D20" s="4"/>
      <c r="E20" s="7" t="s">
        <v>8</v>
      </c>
      <c r="F20" s="4"/>
      <c r="G20" s="4"/>
      <c r="H20" s="4"/>
      <c r="I20" s="4" t="s">
        <v>85</v>
      </c>
      <c r="J20" s="6" t="s">
        <v>33</v>
      </c>
      <c r="K20" s="4" t="s">
        <v>78</v>
      </c>
      <c r="L20" s="6" t="s">
        <v>55</v>
      </c>
    </row>
    <row r="21" spans="1:12" ht="25.2" x14ac:dyDescent="0.3">
      <c r="A21" s="4"/>
      <c r="B21" s="4"/>
      <c r="C21" s="4"/>
      <c r="D21" s="4"/>
      <c r="E21" s="7" t="s">
        <v>8</v>
      </c>
      <c r="F21" s="4"/>
      <c r="G21" s="4"/>
      <c r="H21" s="4"/>
      <c r="I21" s="4" t="s">
        <v>85</v>
      </c>
      <c r="J21" s="6" t="s">
        <v>34</v>
      </c>
      <c r="K21" s="4" t="s">
        <v>79</v>
      </c>
      <c r="L21" s="6" t="s">
        <v>56</v>
      </c>
    </row>
    <row r="22" spans="1:12" ht="25.2" x14ac:dyDescent="0.3">
      <c r="A22" s="4"/>
      <c r="B22" s="4"/>
      <c r="C22" s="4"/>
      <c r="D22" s="4"/>
      <c r="E22" s="7" t="s">
        <v>8</v>
      </c>
      <c r="F22" s="4"/>
      <c r="G22" s="4"/>
      <c r="H22" s="4"/>
      <c r="I22" s="4" t="s">
        <v>85</v>
      </c>
      <c r="J22" s="6" t="s">
        <v>35</v>
      </c>
      <c r="K22" s="4" t="s">
        <v>80</v>
      </c>
      <c r="L22" s="6">
        <v>999</v>
      </c>
    </row>
    <row r="23" spans="1:12" ht="25.2" x14ac:dyDescent="0.3">
      <c r="A23" s="4"/>
      <c r="B23" s="4"/>
      <c r="C23" s="4"/>
      <c r="D23" s="4"/>
      <c r="E23" s="7" t="s">
        <v>8</v>
      </c>
      <c r="F23" s="4"/>
      <c r="G23" s="4"/>
      <c r="H23" s="4"/>
      <c r="I23" s="4" t="s">
        <v>85</v>
      </c>
      <c r="J23" s="6" t="s">
        <v>36</v>
      </c>
      <c r="K23" s="4" t="s">
        <v>81</v>
      </c>
      <c r="L23" s="6">
        <v>135</v>
      </c>
    </row>
    <row r="24" spans="1:12" ht="25.2" x14ac:dyDescent="0.3">
      <c r="A24" s="4"/>
      <c r="B24" s="4"/>
      <c r="C24" s="4"/>
      <c r="D24" s="4"/>
      <c r="E24" s="7" t="s">
        <v>8</v>
      </c>
      <c r="F24" s="4"/>
      <c r="G24" s="4"/>
      <c r="H24" s="4"/>
      <c r="I24" s="4" t="s">
        <v>85</v>
      </c>
      <c r="J24" s="6" t="s">
        <v>37</v>
      </c>
      <c r="K24" s="4" t="s">
        <v>82</v>
      </c>
      <c r="L24" s="6" t="s">
        <v>57</v>
      </c>
    </row>
    <row r="25" spans="1:12" ht="25.2" x14ac:dyDescent="0.3">
      <c r="A25" s="4"/>
      <c r="B25" s="4"/>
      <c r="C25" s="4"/>
      <c r="D25" s="4"/>
      <c r="E25" s="7" t="s">
        <v>8</v>
      </c>
      <c r="F25" s="4"/>
      <c r="G25" s="4"/>
      <c r="H25" s="4"/>
      <c r="I25" s="4" t="s">
        <v>85</v>
      </c>
      <c r="J25" s="6" t="s">
        <v>38</v>
      </c>
      <c r="K25" s="4" t="s">
        <v>83</v>
      </c>
      <c r="L25" s="6" t="s">
        <v>58</v>
      </c>
    </row>
    <row r="26" spans="1:12" ht="25.2" x14ac:dyDescent="0.3">
      <c r="A26" s="4"/>
      <c r="B26" s="4"/>
      <c r="C26" s="4"/>
      <c r="D26" s="4"/>
      <c r="E26" s="7" t="s">
        <v>8</v>
      </c>
      <c r="F26" s="4"/>
      <c r="G26" s="4"/>
      <c r="H26" s="4"/>
      <c r="I26" s="4" t="s">
        <v>85</v>
      </c>
      <c r="J26" s="6" t="s">
        <v>39</v>
      </c>
      <c r="K26" s="4" t="s">
        <v>84</v>
      </c>
      <c r="L26" s="6" t="s">
        <v>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Dawn_Bioinformatics</dc:creator>
  <cp:lastModifiedBy>Sharmin Islam</cp:lastModifiedBy>
  <cp:lastPrinted>2025-01-03T15:54:37Z</cp:lastPrinted>
  <dcterms:created xsi:type="dcterms:W3CDTF">2015-06-05T18:17:20Z</dcterms:created>
  <dcterms:modified xsi:type="dcterms:W3CDTF">2025-01-03T16:04:31Z</dcterms:modified>
</cp:coreProperties>
</file>