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sharo\OneDrive\Desktop\"/>
    </mc:Choice>
  </mc:AlternateContent>
  <xr:revisionPtr revIDLastSave="0" documentId="8_{46B98B7D-B5AC-4796-AA3A-5C3E3ED607A2}" xr6:coauthVersionLast="47" xr6:coauthVersionMax="47" xr10:uidLastSave="{00000000-0000-0000-0000-000000000000}"/>
  <bookViews>
    <workbookView xWindow="-110" yWindow="-110" windowWidth="19420" windowHeight="10300" activeTab="4" xr2:uid="{D28752F5-ABCA-499E-98C8-F92B43CAE576}"/>
  </bookViews>
  <sheets>
    <sheet name="RAW DATA" sheetId="1" r:id="rId1"/>
    <sheet name="KPIS" sheetId="2" r:id="rId2"/>
    <sheet name="Detail1" sheetId="7" r:id="rId3"/>
    <sheet name="PIVOT ANALYSIS" sheetId="3" r:id="rId4"/>
    <sheet name="DASHBOARD" sheetId="4" r:id="rId5"/>
    <sheet name="INSIGHTS" sheetId="5" r:id="rId6"/>
  </sheets>
  <calcPr calcId="191029"/>
  <pivotCaches>
    <pivotCache cacheId="0" r:id="rId7"/>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 r="B4" i="2" s="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B8" i="2"/>
  <c r="B7" i="2"/>
  <c r="B6" i="2"/>
  <c r="B5" i="2"/>
  <c r="B3" i="2"/>
  <c r="B2" i="2"/>
</calcChain>
</file>

<file path=xl/sharedStrings.xml><?xml version="1.0" encoding="utf-8"?>
<sst xmlns="http://schemas.openxmlformats.org/spreadsheetml/2006/main" count="5008" uniqueCount="948">
  <si>
    <t>Product_ID</t>
  </si>
  <si>
    <t>Product_Position</t>
  </si>
  <si>
    <t>Promotion</t>
  </si>
  <si>
    <t>Product_Category</t>
  </si>
  <si>
    <t>Seasonal</t>
  </si>
  <si>
    <t>Sales_Volume</t>
  </si>
  <si>
    <t>brand</t>
  </si>
  <si>
    <t>url</t>
  </si>
  <si>
    <t>sku</t>
  </si>
  <si>
    <t>name</t>
  </si>
  <si>
    <t>description</t>
  </si>
  <si>
    <t>price</t>
  </si>
  <si>
    <t>currency</t>
  </si>
  <si>
    <t>scraped_at</t>
  </si>
  <si>
    <t>terms</t>
  </si>
  <si>
    <t>section</t>
  </si>
  <si>
    <t>Aisle</t>
  </si>
  <si>
    <t>No</t>
  </si>
  <si>
    <t>Clothing</t>
  </si>
  <si>
    <t>Zara</t>
  </si>
  <si>
    <t>https://www.zara.com/us/en/basic-puffer-jacket-p06985450.html</t>
  </si>
  <si>
    <t>272145190-250-2</t>
  </si>
  <si>
    <t>BASIC PUFFER JACKET</t>
  </si>
  <si>
    <t>Puffer jacket made of tear-resistant ripstop fabric. High collar and adjustable long sleeves with adhesive straps. Welt pockets at hip. Adjustable hem with side elastics. Front zip closure.</t>
  </si>
  <si>
    <t>USD</t>
  </si>
  <si>
    <t>jackets</t>
  </si>
  <si>
    <t>MAN</t>
  </si>
  <si>
    <t>https://www.zara.com/us/en/tuxedo-jacket-p08896675.html</t>
  </si>
  <si>
    <t>324052738-800-46</t>
  </si>
  <si>
    <t>TUXEDO JACKET</t>
  </si>
  <si>
    <t>Straight fit blazer. Pointed lapel collar and long sleeves with buttoned cuffs. Welt pockets at hip and interior pocket. Central back vent at hem. Front button closure.</t>
  </si>
  <si>
    <t>End-cap</t>
  </si>
  <si>
    <t>Yes</t>
  </si>
  <si>
    <t>https://www.zara.com/us/en/slim-fit-suit-jacket-p01564520.html</t>
  </si>
  <si>
    <t>335342680-800-44</t>
  </si>
  <si>
    <t>SLIM FIT SUIT JACKET</t>
  </si>
  <si>
    <t>Slim fit jacket. Notched lapel collar. Long sleeves with buttoned cuffs. Welt pocket at chest and flap pockets at hip. Interior pocket. Back vents. Front button closure.</t>
  </si>
  <si>
    <t>https://www.zara.com/us/en/stretch-suit-jacket-p01564300.html</t>
  </si>
  <si>
    <t>328303236-420-44</t>
  </si>
  <si>
    <t>STRETCH SUIT JACKET</t>
  </si>
  <si>
    <t>Slim fit jacket made of viscose blend fabric. Notched lapel collar. Long sleeves with buttoned cuffs. Welt pocket at chest and flap pockets at hip. Interior pocket. Back vents. Front button closure.</t>
  </si>
  <si>
    <t>https://www.zara.com/us/en/double-faced-jacket-p08281477.html</t>
  </si>
  <si>
    <t>312368260-800-2</t>
  </si>
  <si>
    <t>DOUBLE FACED JACKET</t>
  </si>
  <si>
    <t>Jacket made of faux leather faux shearling with fleece interior. Tabbed lapel collar. Long sleeves. Zip pockets at hip. Front zip closure.</t>
  </si>
  <si>
    <t>https://www.zara.com/us/en/contrasting-collar-jacket-p06987331.html</t>
  </si>
  <si>
    <t>320298385-807-2</t>
  </si>
  <si>
    <t>CONTRASTING COLLAR JACKET</t>
  </si>
  <si>
    <t>Relaxed fit jacket. Contrasting lapel collar and long sleeves with buttoned cuffs. Front pouch pockets. Interior pocket. Washed effect. Front zip closure.</t>
  </si>
  <si>
    <t>Front of Store</t>
  </si>
  <si>
    <t>https://www.zara.com/us/en/faux-leather-puffer-jacket-p08281420.html</t>
  </si>
  <si>
    <t>278112470-800-2</t>
  </si>
  <si>
    <t>FAUX LEATHER PUFFER JACKET</t>
  </si>
  <si>
    <t>Faux leather puffer jacket. High collar and long sleeves with ribbed interior cuffs. Welt pockets at hip. Interior pocket. Adjustable hem with side elastics. Front zip closure.</t>
  </si>
  <si>
    <t>https://www.zara.com/us/en/suit-jacket-in-100-linen-p04307408.html</t>
  </si>
  <si>
    <t>322972485-431-46</t>
  </si>
  <si>
    <t>SUIT JACKET IN 100% LINEN</t>
  </si>
  <si>
    <t>Straight fit blazer made of linen. Notched lapel collar and long sleeves with buttoned cuffs. Welt pocket at chest and flap pockets at hip. Interior pocket. Back vents. Front button closure.</t>
  </si>
  <si>
    <t>https://www.zara.com/us/en/100-wool-suit-jacket-p05955218.html</t>
  </si>
  <si>
    <t>313854165-401-46</t>
  </si>
  <si>
    <t>100% WOOL SUIT JACKET</t>
  </si>
  <si>
    <t>Jacket made of Italian wool. Pointed lapel collar and long sleeves with buttoned cuffs. Welt pocket at chest and flap pockets at hip. Interior pocket. Back vents. Front button closure.</t>
  </si>
  <si>
    <t>https://www.zara.com/us/en/100-feather-fill-puffer-jacket-p04302305.html</t>
  </si>
  <si>
    <t>312372602-800-2</t>
  </si>
  <si>
    <t>100% FEATHER FILL PUFFER JACKET</t>
  </si>
  <si>
    <t>Puffer jacket made of shiny finish technical fabric. Fill is a blend of 80% down and 20% feathers. High collar with adjustable hood and long sleeves with elastic cuffs. Welt pockets at hip and interior pocket. Adjustable hem with side elastics. Front zip closure.</t>
  </si>
  <si>
    <t>https://www.zara.com/us/en/herringbone-textured-jacket-p08491401.html</t>
  </si>
  <si>
    <t>316207900-710-2</t>
  </si>
  <si>
    <t>HERRINGBONE TEXTURED JACKET</t>
  </si>
  <si>
    <t>Jacket made of wool blend fabric. Lapel collar and long sleeves. Welt pockets at hip. Front zip closure.</t>
  </si>
  <si>
    <t>https://www.zara.com/us/en/oversized-cropped-jacket-limited-edition-p04304672.html</t>
  </si>
  <si>
    <t>329186122-800-2</t>
  </si>
  <si>
    <t>OVERSIZED CROPPED JACKET LIMITED EDITION</t>
  </si>
  <si>
    <t>Oversized cropped jacket. Notched lapel collar and long sleeves with buttoned cuffs. Flap pockets at waist ad interior pocket. Front button closure.</t>
  </si>
  <si>
    <t>https://www.zara.com/us/en/leather-biker-jacket-p05833412.html</t>
  </si>
  <si>
    <t>311297791-800-2</t>
  </si>
  <si>
    <t>LEATHER BIKER JACKET</t>
  </si>
  <si>
    <t>Jacket with lapel collar and snap button details. Long sleeves with zip cuffs. Front zip pockets and interior pocket. Asymmetric front closure with metal zipper.</t>
  </si>
  <si>
    <t>https://www.zara.com/us/en/cropped-leather-jacket-p02521104.html</t>
  </si>
  <si>
    <t>323134418-800-3</t>
  </si>
  <si>
    <t>CROPPED LEATHER JACKET</t>
  </si>
  <si>
    <t>Leather jacket. Cropped length. Lapel collar and long sleeves. Front hidden in-seam pockets. Front zip closure.</t>
  </si>
  <si>
    <t>https://www.zara.com/us/en/faux-leather-boxy-fit-jacket-p08281654.html</t>
  </si>
  <si>
    <t>311297555-706-2</t>
  </si>
  <si>
    <t>FAUX LEATHER BOXY FIT JACKET</t>
  </si>
  <si>
    <t>Boxy fit jacket. Lapel collar and long sleeves with buttoned cuffs. Welt pockets at hip. Front button closure.</t>
  </si>
  <si>
    <t>https://www.zara.com/us/en/faux-leather-jacket-p03427320.html</t>
  </si>
  <si>
    <t>317012940-800-2</t>
  </si>
  <si>
    <t>FAUX LEATHER JACKET</t>
  </si>
  <si>
    <t>Jacket made of faux leather fabric. Lapel collar with snap button details. Long sleeves with zip cuffs. Front zip pockets at chest and hip. Interior pocket. Asymmetric front closure with metal zipper.</t>
  </si>
  <si>
    <t>https://www.zara.com/us/en/faux-suede-bomber-jacket-p06318600.html</t>
  </si>
  <si>
    <t>311292672-800-2</t>
  </si>
  <si>
    <t>FAUX SUEDE BOMBER JACKET</t>
  </si>
  <si>
    <t>Jacket made of faux suede fabric. Ribbed elastic high collar and long sleeve. Welt pockets at hip. Rib trim. Front zip closure.</t>
  </si>
  <si>
    <t>https://www.zara.com/us/en/denim-bomber-jacket-p00621400.html</t>
  </si>
  <si>
    <t>321496837-400-3</t>
  </si>
  <si>
    <t>DENIM BOMBER JACKET</t>
  </si>
  <si>
    <t>Jacket made of denim fabric with padded interior. Rib elastic collar and long sleeves. Welt pockets at hip and interior pocket. Elastic hem. All-over contrasting topstitching details. Front zip closure.</t>
  </si>
  <si>
    <t>https://www.zara.com/us/en/boucle-textured-jacket-p08491402.html</t>
  </si>
  <si>
    <t>316205038-615-2</t>
  </si>
  <si>
    <t>BOUCLÃ‰ TEXTURED JACKET</t>
  </si>
  <si>
    <t>Cropped jacket made with wool blend fabric. High collar and long sleeves with elastic cuffs. Front patch pockets with flaps. Elastic hem. Front snap button closure.</t>
  </si>
  <si>
    <t>https://www.zara.com/us/en/suit-jacket-in-100-linen-p04307443.html</t>
  </si>
  <si>
    <t>322972473-052-46</t>
  </si>
  <si>
    <t>Straight fit blazer made of linen. Notched lapel collar and long sleeves with buttoned cuffs. Flap pockets at hip. Interior pocket. Back vents. Front button closure.</t>
  </si>
  <si>
    <t>https://www.zara.com/us/en/jacquard-denim-jacket-p07627402.html</t>
  </si>
  <si>
    <t>313845662-400-3</t>
  </si>
  <si>
    <t>JACQUARD DENIM JACKET</t>
  </si>
  <si>
    <t>Lapel collar jacket with long sleeves with buttoned cuffs. Patch pockets with flaps at chest and side pockets at hip. Front hidden button closure.</t>
  </si>
  <si>
    <t>https://www.zara.com/us/en/padded-denim-jacket-p01538413.html</t>
  </si>
  <si>
    <t>320264577-800-2</t>
  </si>
  <si>
    <t>PADDED DENIM JACKET</t>
  </si>
  <si>
    <t>Cropped jacket with lightly quilted interior. Lapel collar and long sleeves. Flap patch pockets at hip. Washed effect. Rib hems. Front zip closure.</t>
  </si>
  <si>
    <t>https://www.zara.com/us/en/leather-jacket-p05479400.html</t>
  </si>
  <si>
    <t>315529534-705-3</t>
  </si>
  <si>
    <t>LEATHER JACKET</t>
  </si>
  <si>
    <t>Relaxed fit jacket in leather. Spread collar and long sleeves with slit cuffs with button closure. Patch pockets at hip. Back vents. Front button closure.</t>
  </si>
  <si>
    <t>https://www.zara.com/us/en/lightweight-bomber-jacket-p08281315.html</t>
  </si>
  <si>
    <t>320423517-800-2</t>
  </si>
  <si>
    <t>LIGHTWEIGHT BOMBER JACKET</t>
  </si>
  <si>
    <t>Lightweight jacket made of technical fabric. Round neck and long sleeves. Welt pockets at hip. Interior pocket. Rib trim. Front zip closure.</t>
  </si>
  <si>
    <t>https://www.zara.com/us/en/suit-jacket-p04303266.html</t>
  </si>
  <si>
    <t>328250627-251-46</t>
  </si>
  <si>
    <t>SUIT JACKET</t>
  </si>
  <si>
    <t>Straight fit jacket made of dense stretch fabric. Notched lapel collar and long sleeves with buttoned cuffs. Welt pocket at chest and flap pockets at hip. Interior pocket. Back vents. Front button closure.</t>
  </si>
  <si>
    <t>https://www.zara.com/us/en/faux-leather-bomber-jacket-p03918420.html</t>
  </si>
  <si>
    <t>311309526-800-2</t>
  </si>
  <si>
    <t>FAUX LEATHER BOMBER JACKET</t>
  </si>
  <si>
    <t>Jacket made of faux leather fabric. High collar and long sleeves. Welt pockets at hip and interior pocket. Rib trim. Front zip closure.</t>
  </si>
  <si>
    <t>https://www.zara.com/us/en/patch-bomber-jacket-p03918330.html</t>
  </si>
  <si>
    <t>311287528-811-2</t>
  </si>
  <si>
    <t>PATCH BOMBER JACKET</t>
  </si>
  <si>
    <t>Varsity jacket made of faux suede fabric. Double welt pockets at hip and interior pocket. Front and back contrasting patch appliquÃ©s and embroidery. Rib trim. Front snap button closure.</t>
  </si>
  <si>
    <t>https://www.zara.com/us/en/stretch-pocket-overshirt-p07484478.html</t>
  </si>
  <si>
    <t>342657802-914-2</t>
  </si>
  <si>
    <t>STRETCH POCKET OVERSHIRT</t>
  </si>
  <si>
    <t>Overshirt made of stretchy fabric. Lapel collar and long sleeves with snap buttoned cuffs. Chest patch pockets. Front snap button closure.</t>
  </si>
  <si>
    <t>https://www.zara.com/us/en/rib-collar-jacket-p08281410.html</t>
  </si>
  <si>
    <t>316207898-712-2</t>
  </si>
  <si>
    <t>RIB COLLAR JACKET</t>
  </si>
  <si>
    <t>Jacket made of technical fabric with padded interior. Tonal elastic rib high collar. Long sleeves. Welt pockets at hip and interior pocket. Interior elastic finish. Front zip closure.</t>
  </si>
  <si>
    <t>https://www.zara.com/us/en/faux-leather-oversized-jacket-limited-edition-p07380310.html</t>
  </si>
  <si>
    <t>321496761-800-2</t>
  </si>
  <si>
    <t>FAUX LEATHER OVERSIZED JACKET LIMITED EDITION</t>
  </si>
  <si>
    <t>Oversized jacket. Notched lapel collar and long sleeves. Flap pockets at hip and interior pocket. Front button closure.</t>
  </si>
  <si>
    <t>https://www.zara.com/us/en/contrasting-patches-bomber-jacket-p06318411.html</t>
  </si>
  <si>
    <t>311307255-800-2</t>
  </si>
  <si>
    <t>CONTRASTING PATCHES BOMBER JACKET</t>
  </si>
  <si>
    <t>Varsity jacket with elastic collar and long sleeves. Welt pockets at hip and interior pocket. Embroidered appliquÃ© and contrast front and back patches. Rib trim. Front snap button closure.</t>
  </si>
  <si>
    <t>https://www.zara.com/us/en/patch-bomber-jacket-p03833404.html</t>
  </si>
  <si>
    <t>317129011-500-2</t>
  </si>
  <si>
    <t>Varsity jacket with padded interior. Rib elastic collar and long sleeves in contrast faux leather. Double welt pockets at hip and interior pocket. Contrasting patch appliquÃ©s at front and back. Rib trim. Front snap button closure.</t>
  </si>
  <si>
    <t>https://www.zara.com/us/en/cropped-bomber-jacket-limited-edition-p08281600.html</t>
  </si>
  <si>
    <t>330274270-800-2</t>
  </si>
  <si>
    <t>CROPPED BOMBER JACKET LIMITED EDITION</t>
  </si>
  <si>
    <t>Jacket with lightly padded interior. Rib collar and long sleeves. Flap pockets at waist. Rib trim. Front asymmetric zip closure.</t>
  </si>
  <si>
    <t>https://www.zara.com/us/en/faux-leather-puffer-jacket-p03833302.html</t>
  </si>
  <si>
    <t>311297855-800-2</t>
  </si>
  <si>
    <t>Faux leather jacket with padded interior. Lapel collar and long sleeves with snap buttoned cuffs. Welt pockets at hip and interior pocket. Elastic hem. Front zip hidden by a snap button flap.</t>
  </si>
  <si>
    <t>https://www.zara.com/us/en/faux-leather-bomber-jacket-p08281667.html</t>
  </si>
  <si>
    <t>317782474-800-2</t>
  </si>
  <si>
    <t>Jacket made of faux leather fabric. Rib elastic collar and long sleeves. Zip pockets with flaps at hip. Interior pocket. Elastic hem. Front zip closure.</t>
  </si>
  <si>
    <t>https://www.zara.com/us/en/bomber-jacket-p06318502.html</t>
  </si>
  <si>
    <t>315758723-401-2</t>
  </si>
  <si>
    <t>BOMBER JACKET</t>
  </si>
  <si>
    <t>Varsity jacket. High collar and long sleeves. Welt pockets at hip and interior pocket. Rib trim. Front snap button closure.</t>
  </si>
  <si>
    <t>https://www.zara.com/us/en/faux-suede-jacket-p08281652.html</t>
  </si>
  <si>
    <t>311302863-800-2</t>
  </si>
  <si>
    <t>FAUX SUEDE JACKET</t>
  </si>
  <si>
    <t>Lapel collar jacket with long sleeves with buttoned cuffs. Flap pockets at chest and welt pockets at hip. Front button closure.</t>
  </si>
  <si>
    <t>https://www.zara.com/us/en/faux-suede-bomber-jacket-p08574500.html</t>
  </si>
  <si>
    <t>311282759-806-2</t>
  </si>
  <si>
    <t>Jacket made of faux suede fabric. Rib elastic collar and long sleeves. Welt pockets at hip. Rib trim. Front zip closure.</t>
  </si>
  <si>
    <t>https://www.zara.com/us/en/suede-jacket-p02521102.html</t>
  </si>
  <si>
    <t>323134415-700-3</t>
  </si>
  <si>
    <t>SUEDE JACKET</t>
  </si>
  <si>
    <t>Jacket made of suede. Cropped length. Lapel collar and long sleeves. Front hidden in-seam pockets. Front zip closure.</t>
  </si>
  <si>
    <t>https://www.zara.com/us/en/contrasting-collar-jacket-p01538369.html</t>
  </si>
  <si>
    <t>312372582-526-2</t>
  </si>
  <si>
    <t>Jacket with lightly padded interior. Contrasting lapel collar. Long sleeves with buttoned cuffs. Washed effect. Double welt pockets at chest and hip. Front zip closure.</t>
  </si>
  <si>
    <t>https://www.zara.com/us/en/textured-jacket-p04302457.html</t>
  </si>
  <si>
    <t>321143726-712-2</t>
  </si>
  <si>
    <t>TEXTURED JACKET</t>
  </si>
  <si>
    <t>Jacket made of textured fabric. Lapel collar and long sleeves with buttoned cuffs. Patch pockets at chest and hidden pockets at hip. Side vents at hem. Front button closure.</t>
  </si>
  <si>
    <t>https://www.zara.com/us/en/cropped-textured-jacket-p01538410.html</t>
  </si>
  <si>
    <t>320220949-507-2</t>
  </si>
  <si>
    <t>CROPPED TEXTURED JACKET</t>
  </si>
  <si>
    <t>Jacket made of dense cotton fabric cut on the bias. Lapel collar and long sleeves with buttoned cuffs. Welt pockets at hip and interior pocket. Cropped length. Front zip closure.</t>
  </si>
  <si>
    <t>https://www.zara.com/us/en/pocket-puffer-jacket-p08281439.html</t>
  </si>
  <si>
    <t>312664937-514-2</t>
  </si>
  <si>
    <t>POCKET PUFFER JACKET</t>
  </si>
  <si>
    <t>Quilted jacket made of technical fabric. High collar and long sleeves. Flap pocket at chest and hidden in-seam pockets at side hip. Interior pocket. Interior elastic hem. Cropped length. Front zip closure.</t>
  </si>
  <si>
    <t>https://www.zara.com/us/en/technical-jacket-with-pockets-p03286501.html</t>
  </si>
  <si>
    <t>321143723-401-2</t>
  </si>
  <si>
    <t>TECHNICAL JACKET WITH POCKETS</t>
  </si>
  <si>
    <t>Jacket made of technical fabric with quilted interior. Lapel collar and long sleeves. Flap patch pockets at hip. Rib trim. Front button closure.</t>
  </si>
  <si>
    <t>https://www.zara.com/us/en/faux-leather-jacket-p08281345.html</t>
  </si>
  <si>
    <t>311297763-800-2</t>
  </si>
  <si>
    <t>Jacket made of faux leather fabric. Lapel collar and long sleeves with snap buttoned cuffs. Welt pockets at hip. Front snap button closure.</t>
  </si>
  <si>
    <t>https://www.zara.com/us/en/faux-suede-jacket-p03548689.html</t>
  </si>
  <si>
    <t>311292194-731-2</t>
  </si>
  <si>
    <t>https://www.zara.com/us/en/ripped-denim-jacket-p01538470.html</t>
  </si>
  <si>
    <t>335663355-406-2</t>
  </si>
  <si>
    <t>RIPPED DENIM JACKET</t>
  </si>
  <si>
    <t>Denim jacket with lapel collar and long sleeves with buttoned cuffs. Flap pockets at chest and welt pockets at hip. All over washed effect and rips. Front button closure.</t>
  </si>
  <si>
    <t>https://www.zara.com/us/en/textured-pocket-jacket-p03918500.html</t>
  </si>
  <si>
    <t>312363708-800-2</t>
  </si>
  <si>
    <t>TEXTURED POCKET JACKET</t>
  </si>
  <si>
    <t>Jacket with lightly padded interior. Lapel collar and long sleeves with buttoned cuffs. Flap pockets at chest and welt pockets at hip. Front button closure.</t>
  </si>
  <si>
    <t>https://www.zara.com/us/en/faux-suede-patch-jacket-p08281357.html</t>
  </si>
  <si>
    <t>312320664-251-2</t>
  </si>
  <si>
    <t>FAUX SUEDE PATCH JACKET</t>
  </si>
  <si>
    <t>Varsity jacket made of faux suede fabric. Lapel collar and long sleeves. Double welt pockets at hip and interior pocket. Front contrasting patch appliquÃ©s and embroidery. Rib trim. Front snap button closure.</t>
  </si>
  <si>
    <t>https://www.zara.com/us/en/puffer-jacket-with-pouch-pocket-p00155401.html</t>
  </si>
  <si>
    <t>311302445-445-97</t>
  </si>
  <si>
    <t>PUFFER JACKET WITH POUCH POCKET</t>
  </si>
  <si>
    <t>Jacket made of technical fabric with padded interior. High collar with front zip closure and long sleeves with elastic strap cuffs. Front and back contrast embroidered text. Zip pockets at hip. Adjustable elastic strap at hem with side zippers and strap.</t>
  </si>
  <si>
    <t>https://www.zara.com/us/en/bomber-jacket-p05039440.html</t>
  </si>
  <si>
    <t>323216370-422-97</t>
  </si>
  <si>
    <t>Boxy bomber jacket. Rib elastic collar and long sleeves. Welt pockets at hip. Elasticized trim. Front zip closure.</t>
  </si>
  <si>
    <t>https://www.zara.com/us/en/textured-weave-overshirt-p01608101.html</t>
  </si>
  <si>
    <t>317107014-707-2</t>
  </si>
  <si>
    <t>TEXTURED WEAVE OVERSHIRT</t>
  </si>
  <si>
    <t>Relaxed fit overshirt. Lapel collar and long sleeves with buttoned cuffs. Side hidden in-seam pockets. Front button closure.</t>
  </si>
  <si>
    <t>https://www.zara.com/us/en/straight-suit-jacket-p04143291.html</t>
  </si>
  <si>
    <t>328594167-800-46</t>
  </si>
  <si>
    <t>STRAIGHT SUIT JACKET</t>
  </si>
  <si>
    <t>Straight fit blazer. Notched lapel collar and long sleeves with buttoned cuffs. Flap pockets at hip. Interior pocket. Central back vent at hem. Front button closure.</t>
  </si>
  <si>
    <t>https://www.zara.com/us/en/hooded-quilted-jacket-p00029501.html</t>
  </si>
  <si>
    <t>311309598-711-2</t>
  </si>
  <si>
    <t>HOODED QUILTED JACKET</t>
  </si>
  <si>
    <t>Puffer jacket with high collar and adjustable hood. Long sleeves with interior rib cuffs. Welt pockets at hip and interior pocket. Adjustable hem with side elastics. Front zip hidden by a snap button flap.</t>
  </si>
  <si>
    <t>https://www.zara.com/us/en/lightweight-puffer-jacket-p04302520.html</t>
  </si>
  <si>
    <t>267133943-711-2</t>
  </si>
  <si>
    <t>LIGHTWEIGHT PUFFER JACKET</t>
  </si>
  <si>
    <t>Padded jacket made of technical fabric. High collar and long sleeves. Welt pockets at hip. Elasticized trim. Front zip closure.</t>
  </si>
  <si>
    <t>https://www.zara.com/us/en/cotton-blend-bomber-jacket-p06518350.html</t>
  </si>
  <si>
    <t>318265017-401-2</t>
  </si>
  <si>
    <t>COTTON BLEND BOMBER JACKET</t>
  </si>
  <si>
    <t>Jacket made of cotton blend fabric. High collar and long sleeves. Welt pockets at hip. Rib trim. Cropped length. Front zip closure.</t>
  </si>
  <si>
    <t>https://www.zara.com/us/en/pocket-jacket-p06318507.html</t>
  </si>
  <si>
    <t>322410604-401-2</t>
  </si>
  <si>
    <t>POCKET JACKET</t>
  </si>
  <si>
    <t>Jacket made of dense technical fabric. Lapel collar and long sleeves with buttoned cuffs. Multi-functional front pockets. Front zip hidden by a snap button flap.</t>
  </si>
  <si>
    <t>https://www.zara.com/us/en/oversized-bomber-jacket-p08281311.html</t>
  </si>
  <si>
    <t>324149982-982-2</t>
  </si>
  <si>
    <t>OVERSIZED BOMBER JACKET</t>
  </si>
  <si>
    <t>Oversized jacket made of technical fabric. High collar and long sleeves with pocket detail. Welt pockets at hip and interior pocket. Rib trim. Adjustable asymmetric hem with side zippers. Front zip closure.</t>
  </si>
  <si>
    <t>https://www.zara.com/us/en/embroidered-patch-jacket-p05320345.html</t>
  </si>
  <si>
    <t>320531693-707-2</t>
  </si>
  <si>
    <t>EMBROIDERED PATCH JACKET</t>
  </si>
  <si>
    <t>Roomy jacket made of lightweight fabric. Lapel collar and long sleeves with elastic cuffs. Contrasting patch appliquÃ©s with embroidery at front and back. Front pouch pocket. Elastic hem. Front zip closure.</t>
  </si>
  <si>
    <t>https://www.zara.com/us/en/acid-wash-denim-jacket-p06688401.html</t>
  </si>
  <si>
    <t>328279967-409-3</t>
  </si>
  <si>
    <t>ACID WASH DENIM JACKET</t>
  </si>
  <si>
    <t>Jacket made of cotton denim. Lapel collar and long sleeves with buttoned cuffs. Patch pockets at chest and side pockets at hip. Washed effect. Front zip closure.</t>
  </si>
  <si>
    <t>https://www.zara.com/us/en/vintage-effect-leather-bomber-jacket-p02521300.html</t>
  </si>
  <si>
    <t>320774184-800-97</t>
  </si>
  <si>
    <t>VINTAGE EFFECT LEATHER BOMBER JACKET</t>
  </si>
  <si>
    <t>https://www.zara.com/us/en/textured-denim-jacket-limited-edition-p01538430.html</t>
  </si>
  <si>
    <t>322972491-800-2</t>
  </si>
  <si>
    <t>TEXTURED DENIM JACKET LIMITED EDITION</t>
  </si>
  <si>
    <t>Lapel collar jacket with long sleeves with buttoned cuffs. Flap pockets at chest and welt pockets at hip. All over washed and uneven textured effect. Front button closure.</t>
  </si>
  <si>
    <t>https://www.zara.com/us/en/wool-blend-jacket-p09621448.html</t>
  </si>
  <si>
    <t>321501682-800-2</t>
  </si>
  <si>
    <t>WOOL BLEND JACKET</t>
  </si>
  <si>
    <t>Jacket made of wool blend fabric. Lapel collar and long sleeves. Welt pockets at hip and interior pocket. Rib trim. Front zip closure.</t>
  </si>
  <si>
    <t>https://www.zara.com/us/en/cotton---linen-blend-jacket-p00706103.html</t>
  </si>
  <si>
    <t>328616906-712-2</t>
  </si>
  <si>
    <t>COTTON - LINEN BLEND JACKET</t>
  </si>
  <si>
    <t>Jacket made of cotton and linen blend fabric. Lapel collar and long sleeves with buttoned cuffs. Patch pocket at chest and side pockets at hip. Elastic hem. Front zip closure.</t>
  </si>
  <si>
    <t>https://www.zara.com/us/en/fleece-bomber-jacket-p08281405.html</t>
  </si>
  <si>
    <t>311292541-802-2</t>
  </si>
  <si>
    <t>FLEECE BOMBER JACKET</t>
  </si>
  <si>
    <t>Jacket made of faux shearling fabric. Rib elastic collar and long sleeves. Welt pockets at hip and interior pocket. Rib trim. Front zip closure.</t>
  </si>
  <si>
    <t>https://www.zara.com/us/en/zippered-jacket-p04087418.html</t>
  </si>
  <si>
    <t>319205114-807-2</t>
  </si>
  <si>
    <t>ZIPPERED JACKET</t>
  </si>
  <si>
    <t>Lapel collar jacket with long sleeves. Front pouch pockets. Front zip closure.</t>
  </si>
  <si>
    <t>https://www.zara.com/us/en/cotton-jacket-p00706301.html</t>
  </si>
  <si>
    <t>276213846-500-2</t>
  </si>
  <si>
    <t>COTTON JACKET</t>
  </si>
  <si>
    <t>Lapel collar jacket with long sleeves with elastic cuffs. Patch pockets at hip. Elastic hem. Front snap button closure.</t>
  </si>
  <si>
    <t>https://www.zara.com/us/en/wool-blend-textured-jacket-p04296310.html</t>
  </si>
  <si>
    <t>328244979-064-48</t>
  </si>
  <si>
    <t>WOOL BLEND TEXTURED JACKET</t>
  </si>
  <si>
    <t>Jacket made of wool blend fabric. Pointed lapel collar and long sleeves with buttoned cuffs. Welt pockets at chest and flap pockets at hip. Interior pocket. Back vents. Front double breasted button closure.</t>
  </si>
  <si>
    <t>https://www.zara.com/us/en/contrast-jacquard-jacket-p04087423.html</t>
  </si>
  <si>
    <t>323050745-798-97</t>
  </si>
  <si>
    <t>CONTRAST JACQUARD JACKET</t>
  </si>
  <si>
    <t>Full cut jacket with lapel collar and long sleeves. Front button closure.</t>
  </si>
  <si>
    <t>https://www.zara.com/us/en/cropped-overshirt-p04432403.html</t>
  </si>
  <si>
    <t>319166635-401-2</t>
  </si>
  <si>
    <t>CROPPED OVERSHIRT</t>
  </si>
  <si>
    <t>Cropped overshirt made of contrast double faced fabric. Lapel collar and long sleeves with buttoned cuffs. Chest patch pocket. Adjustable hem with side elastics. Front button closure partially hidden by a flap.</t>
  </si>
  <si>
    <t>https://www.zara.com/us/en/contrasting-patches-hooded-jacket-p03833400.html</t>
  </si>
  <si>
    <t>311297489-800-2</t>
  </si>
  <si>
    <t>CONTRASTING PATCHES HOODED JACKET</t>
  </si>
  <si>
    <t>Varsity jacket with stretchy collar and contrasting hood. Long sleeves. Welt pockets at hip and interior pocket. Embroidered appliquÃ© and contrast front and back patches. Rib trim. Front snap button closure.</t>
  </si>
  <si>
    <t>https://www.zara.com/us/en/utility-pocket-jacket-p05520451.html</t>
  </si>
  <si>
    <t>311292073-709-2</t>
  </si>
  <si>
    <t>UTILITY POCKET JACKET</t>
  </si>
  <si>
    <t>Cropped jacket. Lapel collar and long sleeves. Front utility pockets with zip closure. Washed effect. Elastic hem. Adjustable hem with side elastics. Front zip closure.</t>
  </si>
  <si>
    <t>https://www.zara.com/us/en/-p04310461.html</t>
  </si>
  <si>
    <t>336378923-700-2</t>
  </si>
  <si>
    <t>https://www.zara.com/us/en/lightweight-bomber-jacket-p04302404.html</t>
  </si>
  <si>
    <t>311292572-401-2</t>
  </si>
  <si>
    <t>https://www.zara.com/us/en/wool-blend-jacket-p05854654.html</t>
  </si>
  <si>
    <t>336821611-706-2</t>
  </si>
  <si>
    <t>Lapel collar jacket with long sleeves with buttoned cuffs. Chest patch pockets and welt pockets at hip. Front button closure.</t>
  </si>
  <si>
    <t>https://www.zara.com/us/en/technical-padded-jacket-p06518501.html</t>
  </si>
  <si>
    <t>311307584-518-2</t>
  </si>
  <si>
    <t>TECHNICAL PADDED JACKET</t>
  </si>
  <si>
    <t>Jacket made of technical fabric with padded interior. High collar with foldable interior hood. Long sleeves with interior rib cuffs. Front pockets with hidden zip closure and interior pocket detail. Adjustable hem with side elastics. Front zip hidden by a snap button flap.</t>
  </si>
  <si>
    <t>https://www.zara.com/us/en/mixed-collar-waxed-jacket-p06861405.html</t>
  </si>
  <si>
    <t>321151893-609-2</t>
  </si>
  <si>
    <t>MIXED COLLAR WAXED JACKET</t>
  </si>
  <si>
    <t>Jacket made of waxed finish fabric with lightly padded interior. Contrast fabric lapel collar. Long sleeves. Patch pockets at hip. Interior pocket. Slightly cropped length. Front hidden zip and button closure.</t>
  </si>
  <si>
    <t>https://www.zara.com/us/en/contrasting-patches-bomber-jacket-p03833401.html</t>
  </si>
  <si>
    <t>311297509-800-2</t>
  </si>
  <si>
    <t>https://www.zara.com/us/en/padded-bomber-jacket-p03918620.html</t>
  </si>
  <si>
    <t>315947178-800-2</t>
  </si>
  <si>
    <t>PADDED BOMBER JACKET</t>
  </si>
  <si>
    <t>Quilted jacket made of technical fabric. Lapel collar and long sleeves. Welt pockets at hip. Rib trim. Front zip closure.</t>
  </si>
  <si>
    <t>https://www.zara.com/us/en/technical-padded-jacket-p03833311.html</t>
  </si>
  <si>
    <t>311297745-800-2</t>
  </si>
  <si>
    <t>Jacket made of technical fabric with padded interior. Lapel collar and long sleeves with elastic cuffs. Welt pockets at hip and interior pocket. Adjustable drawstring hem. Front snap button closure.</t>
  </si>
  <si>
    <t>https://www.zara.com/us/en/pocket-denim-jacket-p00840482.html</t>
  </si>
  <si>
    <t>330290360-427-3</t>
  </si>
  <si>
    <t>POCKET DENIM JACKET</t>
  </si>
  <si>
    <t>Slightly cropped denim jacket. Lapel collar and long sleeves with buttoned cuffs. Flap patch pocket at chest and side hip. Washed effect. Front button closure.</t>
  </si>
  <si>
    <t>https://www.zara.com/us/en/boxy-fit-denim-jacket-p00840402.html</t>
  </si>
  <si>
    <t>320449897-427-2</t>
  </si>
  <si>
    <t>BOXY FIT DENIM JACKET</t>
  </si>
  <si>
    <t>Boxy fit jacket. Lapel collar and long sleeves with buttoned cuffs. Patch pockets at hip. Washed effect.Asymmetric hem with side vents. Front button closure.</t>
  </si>
  <si>
    <t>https://www.zara.com/us/en/faux-shearling-plaid-jacket-p00993305.html</t>
  </si>
  <si>
    <t>311297724-700-97</t>
  </si>
  <si>
    <t>FAUX SHEARLING PLAID JACKET</t>
  </si>
  <si>
    <t>Jacket made of faux shearling fabric. V-neckline and long sleeves with elastic cuffs. Lined interior with structured mesh fabric. Welt pockets at hip. Adjustable hem with side elastics. Front snap button closure.</t>
  </si>
  <si>
    <t>https://www.zara.com/us/en/embroidered-forest-jacket-p02795407.html</t>
  </si>
  <si>
    <t>328332050-700-97</t>
  </si>
  <si>
    <t>EMBROIDERED FOREST JACKET</t>
  </si>
  <si>
    <t>Jacket with lightly padded interior. Corduroy lapel collar. Long sleeves. Patch pockets at hip. Front button closure.</t>
  </si>
  <si>
    <t>https://www.zara.com/us/en/pocket-overshirt-p05070605.html</t>
  </si>
  <si>
    <t>311282469-505-2</t>
  </si>
  <si>
    <t>POCKET OVERSHIRT</t>
  </si>
  <si>
    <t>Cropped overshirt. Lapel collar and long sleeves with buttoned cuffs. Front patch pockets. Irregular finished seams. Front button closure.</t>
  </si>
  <si>
    <t>https://www.zara.com/us/en/boucle-textured-vest-p01437303.html</t>
  </si>
  <si>
    <t>319502128-515-2</t>
  </si>
  <si>
    <t>BOUCLE TEXTURED VEST</t>
  </si>
  <si>
    <t>Vest made of viscose and wool blend fabric. V-neckline. Patch pockets at hip. Front zip closure.</t>
  </si>
  <si>
    <t>https://www.zara.com/us/en/color-block-puffer-jacket-p08281365.html</t>
  </si>
  <si>
    <t>311287226-472-2</t>
  </si>
  <si>
    <t>COLOR BLOCK PUFFER JACKET</t>
  </si>
  <si>
    <t>Jacket made of technical fabric with padded interior. High collar and long sleeves with elastic cuffs. Front pockets with hidden zip closure. Elastic hem. Front zip closure.</t>
  </si>
  <si>
    <t>https://www.zara.com/us/en/longline-quilted-jacket-p05071688.html</t>
  </si>
  <si>
    <t>316683359-818-2</t>
  </si>
  <si>
    <t>LONGLINE QUILTED JACKET</t>
  </si>
  <si>
    <t>Parka made of technical fabric with padded interior. High collar with removable hood. Long sleeves with interior elastic cuffs. Welt pockets at chest and flap pockets at hip. Interior pocket. Adjustable interior waistband with drawstring. Adjustable hem with side elastics. Front zip hidden by a snap button flap.</t>
  </si>
  <si>
    <t>https://www.zara.com/us/en/wool-blend-suit-jacket-p04156504.html</t>
  </si>
  <si>
    <t>322901350-800-46</t>
  </si>
  <si>
    <t>WOOL BLEND SUIT JACKET</t>
  </si>
  <si>
    <t>Straight fit jacket made of wool blend fabric. Notched lapel collar and long sleeves with buttoned cuffs. Welt pockets at chest and flap pockets at hip. Interior pocket. Central vent at back hem. Front button closure.</t>
  </si>
  <si>
    <t>https://www.zara.com/us/en/hooded-knit-cardigan-p02621407.html</t>
  </si>
  <si>
    <t>322929313-802-97</t>
  </si>
  <si>
    <t>HOODED KNIT CARDIGAN</t>
  </si>
  <si>
    <t>Cotton knit jacket. Hooded collar and long sleeves. Rib trim. Front pouch pockets. Rib trim. Front zip closure.</t>
  </si>
  <si>
    <t>https://www.zara.com/us/en/hooded-technical-jacket-p01538301.html</t>
  </si>
  <si>
    <t>267186163-643-2</t>
  </si>
  <si>
    <t>HOODED TECHNICAL JACKET</t>
  </si>
  <si>
    <t>Jacket made of technical fabric with brushed interior. High collar with adjustable hood. Long sleeves with cuffs and adhesive straps. Zip pockets at chest and hip. Front zip closure.</t>
  </si>
  <si>
    <t>https://www.zara.com/us/en/houndstooth-suit-jacket-p04285498.html</t>
  </si>
  <si>
    <t>329706743-401-46</t>
  </si>
  <si>
    <t>HOUNDSTOOTH SUIT JACKET</t>
  </si>
  <si>
    <t>Straight fit blazer. Notched lapel collar and long sleeves with buttoned cuffs. Welt pocket at chest and flap pockets at hip. Interior pocket. Back vents. Front button closure.</t>
  </si>
  <si>
    <t>https://www.zara.com/us/en/bomber-jacket-p05344402.html</t>
  </si>
  <si>
    <t>321496813-710-2</t>
  </si>
  <si>
    <t>Jacket with padded interior. Rib elastic collar and long sleeves. Flap pockets at hip and interior pocket. Rib trim. Front zip closure.</t>
  </si>
  <si>
    <t>https://www.zara.com/us/en/hooded-technical-jacket-p00155502.html</t>
  </si>
  <si>
    <t>312596416-800-2</t>
  </si>
  <si>
    <t>Cropped jacket made of technical fabric. Hooded high collar and long sleeves with adjustable snap button cuffs. Front patch pockets with flaps at hips. Adjustable hem with side elastics. Front zip hidden by a snap button flap.</t>
  </si>
  <si>
    <t>https://www.zara.com/us/en/hooded-technical-jacket-p08281355.html</t>
  </si>
  <si>
    <t>311287132-251-2</t>
  </si>
  <si>
    <t>Jacket made of technical fabric. High collar with adjustable drawstring hood. Long sleeves with rib cuffs. Chest welt pocket and hip patch pockets. Interior pocket. Adjustable hem with elastics at sides. Front zip hidden by a snap button flap.</t>
  </si>
  <si>
    <t>https://www.zara.com/us/en/washed-effect-bomber-jacket-p08281307.html</t>
  </si>
  <si>
    <t>323675323-700-2</t>
  </si>
  <si>
    <t>WASHED EFFECT BOMBER JACKET</t>
  </si>
  <si>
    <t>Jacket made of technical fabric. Lapel collar and long sleeves with pocket detail. Welt pockets at hip and interior pocket. Washed effect. Elasticized trim. Front zip hidden by a snap button flap.</t>
  </si>
  <si>
    <t>https://www.zara.com/us/en/washed-technical-jacket-p04695300.html</t>
  </si>
  <si>
    <t>323672371-507-2</t>
  </si>
  <si>
    <t>WASHED TECHNICAL JACKET</t>
  </si>
  <si>
    <t>Jacket made of technical fabric. High collar and long sleeves with adjustable cuffs with snap button straps. Flap patch pockets at hip. Adjustable drawstring hem. Washed effect. Front zip hidden by a snap button flap.</t>
  </si>
  <si>
    <t>https://www.zara.com/us/en/100-feather-fill-puffer-jacket-p00155480.html</t>
  </si>
  <si>
    <t>327116625-505-2</t>
  </si>
  <si>
    <t>Puffer vest made of technical fabric. Fill is a blend of 60% down and 40% feather. Sleeveless design with high collar. Zip pockets at hip and interior pocket. Adjustable hem with side elastics. Front snap button closure.</t>
  </si>
  <si>
    <t>https://www.zara.com/us/en/padded-bomber-jacket-p03918400.html</t>
  </si>
  <si>
    <t>311302424-409-2</t>
  </si>
  <si>
    <t>Jacket made of technical fabric with lightly padded interior. Rib elastic collar and long sleeves. Zip pockets at hip. Elastic hem. Front zip closure.</t>
  </si>
  <si>
    <t>https://www.zara.com/us/en/pocket-jacket-p04297266.html</t>
  </si>
  <si>
    <t>329158644-605-2</t>
  </si>
  <si>
    <t>Regular fit jacket with lapel collar and long sleeves. Patch pockets at chest and hip. Front button closure.</t>
  </si>
  <si>
    <t>https://www.zara.com/us/en/slim-fit-suit-jacket-p04239493.html</t>
  </si>
  <si>
    <t>329300083-705-48</t>
  </si>
  <si>
    <t>https://www.zara.com/us/en/mixed-collar-jacket-p03046507.html</t>
  </si>
  <si>
    <t>323212374-510-2</t>
  </si>
  <si>
    <t>MIXED COLLAR JACKET</t>
  </si>
  <si>
    <t>Jacket made of technical fabric with lightly padded interior. Rib high collar. Long sleeves with elastic cuffs. Patch pockets at hip. Front zip closure.</t>
  </si>
  <si>
    <t>https://www.zara.com/us/en/hooded-denim-jacket-p01538428.html</t>
  </si>
  <si>
    <t>322547863-811-2</t>
  </si>
  <si>
    <t>HOODED DENIM JACKET</t>
  </si>
  <si>
    <t>Boxy fit jacket. High collar with adjustable hood and long sleeves with buttoned cuffs. Patch pockets with flaps at chest. Front straps with multi-functional ring. Washed effect. Front hidden zip and snap button closure.</t>
  </si>
  <si>
    <t>https://www.zara.com/us/en/waxed-effect-plaid-jacket-p04272302.html</t>
  </si>
  <si>
    <t>320600266-745-2</t>
  </si>
  <si>
    <t>WAXED EFFECT PLAID JACKET</t>
  </si>
  <si>
    <t>Cropped jacket made of cotton with waxed finish. Lapel collar and long adjustable cuffed sleeves. Welt pockets at hip and interior pocket. Adjustable front drawcord hem. Front zip closure.</t>
  </si>
  <si>
    <t>https://www.zara.com/us/en/wool-blend-felt-texture-jacket-p04160752.html</t>
  </si>
  <si>
    <t>320771732-800-2</t>
  </si>
  <si>
    <t>WOOL BLEND FELT TEXTURE JACKET</t>
  </si>
  <si>
    <t>Cropped jacket made with wool blend fabric. Lapel collar and long sleeves. Welt pockets at hip. Front hidden button closure.</t>
  </si>
  <si>
    <t>https://www.zara.com/us/en/printed-denim-overshirt-p02553808.html</t>
  </si>
  <si>
    <t>289179723-020-2</t>
  </si>
  <si>
    <t>PRINTED DENIM OVERSHIRT</t>
  </si>
  <si>
    <t>Boxy fit overshirt. Lapel collar and short sleeves. Front snap button closure.</t>
  </si>
  <si>
    <t>https://www.zara.com/us/en/structured-twill-overshirt-p06861430.html</t>
  </si>
  <si>
    <t>327747299-800-2</t>
  </si>
  <si>
    <t>STRUCTURED TWILL OVERSHIRT</t>
  </si>
  <si>
    <t>Regular fit overshirt made of 22% wool fabric. Lapel collar and long sleeves with buttoned cuffs. Patch pocket at chest and side pockets at hip. Side vents at hem. Front button closure.</t>
  </si>
  <si>
    <t>https://www.zara.com/us/en/cotton-overshirt-p09621103.html</t>
  </si>
  <si>
    <t>317782501-701-2</t>
  </si>
  <si>
    <t>COTTON OVERSHIRT</t>
  </si>
  <si>
    <t>Relaxed fit overshirt made with cotton fabric. Lapel collar and long sleeves with buttoned cuffs. Flap patch pockets at chest and side hip pockets. Front button closure.</t>
  </si>
  <si>
    <t>https://www.zara.com/us/en/reversible-plaid-overshirt-p09621301.html</t>
  </si>
  <si>
    <t>311282298-099-2</t>
  </si>
  <si>
    <t>REVERSIBLE PLAID OVERSHIRT</t>
  </si>
  <si>
    <t>Relaxed fit reversible overshirt. Italian collar and long sleeves with buttoned cuffs. Chest patch pocket. Front button closure.</t>
  </si>
  <si>
    <t>https://www.zara.com/us/en/plaid-overshirt-p01300100.html</t>
  </si>
  <si>
    <t>322612356-505-2</t>
  </si>
  <si>
    <t>PLAID OVERSHIRT</t>
  </si>
  <si>
    <t>Relaxed fit overshirt made with cotton fabric. Lapel collar and long sleeves with buttoned cuffs. Patch pockets at hip. Washed effect. Front button closure.</t>
  </si>
  <si>
    <t>https://www.zara.com/us/en/pocket-overshirt-p00706621.html</t>
  </si>
  <si>
    <t>311282631-712-2</t>
  </si>
  <si>
    <t>Relaxed fit overshirt. Lapel collar and long sleeves with adjustable button cuffs. Welt pockets at hip. Front zip hidden by a snap button flap.</t>
  </si>
  <si>
    <t>https://www.zara.com/us/en/100-linen-overshirt-p04224708.html</t>
  </si>
  <si>
    <t>329282612-401-2</t>
  </si>
  <si>
    <t>100% LINEN OVERSHIRT</t>
  </si>
  <si>
    <t>Relaxed fit overshirt made of linen fabric. Lapel collar and long sleeves with buttoned cuffs. Chest patch pockets. Front button closure.</t>
  </si>
  <si>
    <t>https://www.zara.com/us/en/plaid-overshirt-p08281303.html</t>
  </si>
  <si>
    <t>320026789-714-2</t>
  </si>
  <si>
    <t>Relaxed fit overshirt made of viscose blend fabric. Lapel collar and long sleeves with buttoned cuffs. Chest patch pocket. Front button closure.</t>
  </si>
  <si>
    <t>https://www.zara.com/us/en/pocket-denim-overshirt-p01472403.html</t>
  </si>
  <si>
    <t>323216360-406-2</t>
  </si>
  <si>
    <t>POCKET DENIM OVERSHIRT</t>
  </si>
  <si>
    <t>Boxy fit overshirt. Lapel collar and long sleeves with buttoned cuffs. Chest patch pockets. Washed effect. Front button closure.</t>
  </si>
  <si>
    <t>https://www.zara.com/us/en/faux-suede-overshirt-p03715303.html</t>
  </si>
  <si>
    <t>318209963-800-2</t>
  </si>
  <si>
    <t>FAUX SUEDE OVERSHIRT</t>
  </si>
  <si>
    <t>Relaxed fit overshirt. Lapel collar and long sleeves. Chest patch pocket. Front snap button closure.</t>
  </si>
  <si>
    <t>https://www.zara.com/us/en/plaid-overshirt-p00794432.html</t>
  </si>
  <si>
    <t>316727555-700-2</t>
  </si>
  <si>
    <t>Regular fit overshirt. Lapel collar and long sleeves with buttoned cuffs. Front zip closure.</t>
  </si>
  <si>
    <t>https://www.zara.com/us/en/textured-pocket-overshirt-p01934436.html</t>
  </si>
  <si>
    <t>312571093-710-2</t>
  </si>
  <si>
    <t>TEXTURED POCKET OVERSHIRT</t>
  </si>
  <si>
    <t>Overshirt made of diagonal textured cotton fabric. Lapel collar and long sleeves with buttoned cuffs. Patch pockets at hip. Front button closure.</t>
  </si>
  <si>
    <t>https://www.zara.com/us/en/pocket-overshirt-p04466468.html</t>
  </si>
  <si>
    <t>330290387-401-2</t>
  </si>
  <si>
    <t>Relaxed fit overshirt made of 25% wool fabric. Lapel collar and long sleeves with buttoned cuffs. Patch pocket at chest and side pockets at hip. Front button closure.</t>
  </si>
  <si>
    <t>https://www.zara.com/us/en/overshirt-p00706623.html</t>
  </si>
  <si>
    <t>313027279-800-2</t>
  </si>
  <si>
    <t>OVERSHIRT</t>
  </si>
  <si>
    <t>Relaxed fit overshirt made of stretch fabric. Lapel collar and long sleeves with buttoned cuffs. Chest patch pocket. Front button closure.</t>
  </si>
  <si>
    <t>https://www.zara.com/us/en/plaid-overshirt-p04266381.html</t>
  </si>
  <si>
    <t>320671529-802-2</t>
  </si>
  <si>
    <t>Cropped overshirt. Lapel collar and long sleeves with buttoned cuffs. Chest patch pocket. Irregular trim. Front button closure.</t>
  </si>
  <si>
    <t>https://www.zara.com/us/en/pocket-overshirt-p05070314.html</t>
  </si>
  <si>
    <t>323646471-802-2</t>
  </si>
  <si>
    <t>Overshirt with lapel collar and long sleeves with buttoned cuffs. Chest patch pocket. Front button closure.</t>
  </si>
  <si>
    <t>https://www.zara.com/us/en/zippered-wool-blend-overshirt-p05854401.html</t>
  </si>
  <si>
    <t>312978838-611-2</t>
  </si>
  <si>
    <t>ZIPPERED WOOL BLEND OVERSHIRT</t>
  </si>
  <si>
    <t>Relaxed fit overshirt made of wool blend fabric. Lapel collar and long sleeves with buttoned cuffs. Welt pockets at hip. Front zip closure.</t>
  </si>
  <si>
    <t>https://www.zara.com/us/en/geometric-jacquard-overshirt-p04196412.html</t>
  </si>
  <si>
    <t>336446858-822-2</t>
  </si>
  <si>
    <t>GEOMETRIC JACQUARD OVERSHIRT</t>
  </si>
  <si>
    <t>Relaxed fit overshirt made with cotton fabric. Lapel collar and long sleeves with buttoned cuffs. Welt pockets at hip. Front button closure.</t>
  </si>
  <si>
    <t>https://www.zara.com/us/en/paint-print-overshirt-p05320305.html</t>
  </si>
  <si>
    <t>281883711-071-2</t>
  </si>
  <si>
    <t>PAINT PRINT OVERSHIRT</t>
  </si>
  <si>
    <t>Relaxed fit overshirt. Lapel collar and long sleeves with snap button cuffs. Chest patch pockets. Side vents at hem. Front snap button closure.</t>
  </si>
  <si>
    <t>https://www.zara.com/us/en/padded-corduroy-overshirt-p01063400.html</t>
  </si>
  <si>
    <t>313008692-514-2</t>
  </si>
  <si>
    <t>PADDED CORDUROY OVERSHIRT</t>
  </si>
  <si>
    <t>Overshirt with quilted interior. Lapel collar and long sleeves with buttoned cuffs. Flap patch pockets at chest and in-seam pockets at side hip. Front snap button closure.</t>
  </si>
  <si>
    <t>https://www.zara.com/us/en/plaid-tie-dye-overshirt-p01063313.html</t>
  </si>
  <si>
    <t>281593208-015-2</t>
  </si>
  <si>
    <t>PLAID TIE DYE OVERSHIRT</t>
  </si>
  <si>
    <t>Regular fit overshirt made of cotton. Lapel collar and long sleeves with buttoned cuffs. Chest patch pockets. Front button closure.</t>
  </si>
  <si>
    <t>https://www.zara.com/us/en/overshirt-with-contrasting-topstitching-p06917325.html</t>
  </si>
  <si>
    <t>314937772-710-2</t>
  </si>
  <si>
    <t>OVERSHIRT WITH CONTRASTING TOPSTITCHING</t>
  </si>
  <si>
    <t>Relaxed fit overshirt made with cotton fabric. Lapel collar and long sleeves with buttoned cuffs. Chest patch pocket. Contrasting topstitching all over the garment. Front button closure.</t>
  </si>
  <si>
    <t>https://www.zara.com/us/en/quilted-structured-overshirt-p09621370.html</t>
  </si>
  <si>
    <t>320278659-251-2</t>
  </si>
  <si>
    <t>QUILTED STRUCTURED OVERSHIRT</t>
  </si>
  <si>
    <t>Regular fit overshirt with quilted interior. Lapel collar and long sleeves with buttoned cuffs. Patch pockets at chest and welt pockets at hip. Front button closure.</t>
  </si>
  <si>
    <t>https://www.zara.com/us/en/technical-overshirt-p05320500.html</t>
  </si>
  <si>
    <t>321993245-500-2</t>
  </si>
  <si>
    <t>TECHNICAL OVERSHIRT</t>
  </si>
  <si>
    <t>Regular fit overshirt with lightly padded interior. Lapel collar and long sleeves with buttoned cuffs. Flap pockets at hip. Front button closure.</t>
  </si>
  <si>
    <t>https://www.zara.com/us/en/plaid-overshirt-p07446410.html</t>
  </si>
  <si>
    <t>330590505-500-2</t>
  </si>
  <si>
    <t>Relaxed fit overshirt. Lapel collar and long sleeves with buttoned cuffs. Chest patch pocket. Front button closure.</t>
  </si>
  <si>
    <t>https://www.zara.com/us/en/suede-fisherman-sandals-p12436320.html</t>
  </si>
  <si>
    <t>320680326-107-39</t>
  </si>
  <si>
    <t>SUEDE FISHERMAN SANDALS</t>
  </si>
  <si>
    <t>Fisherman sandals. Made of leather with a suede finish. Crossed straps at front. Buckled ankle strap closure. Slightly chunky soles.</t>
  </si>
  <si>
    <t>shoes</t>
  </si>
  <si>
    <t>https://www.zara.com/us/en/zipper-multipiece-sneakers-p12319220.html</t>
  </si>
  <si>
    <t>311292244-800-39</t>
  </si>
  <si>
    <t>ZIPPER MULTIPIECE SNEAKERS</t>
  </si>
  <si>
    <t>Running shoes. Upper in a combination of pieces and finishes. Front zip closure. Back pull tab for ease. Chunky soles with irregular design.</t>
  </si>
  <si>
    <t>https://www.zara.com/us/en/suede-laceless-sneakers-p12221320.html</t>
  </si>
  <si>
    <t>311307610-400-39</t>
  </si>
  <si>
    <t>SUEDE LACELESS SNEAKERS</t>
  </si>
  <si>
    <t>Slip on sneakers. Made of leather with a suede finish. Upper in a combination of pieces. Chunky sole.</t>
  </si>
  <si>
    <t>https://www.zara.com/us/en/multicolor-sneakers-p12304320.html</t>
  </si>
  <si>
    <t>311302877-203-39</t>
  </si>
  <si>
    <t>MULTICOLOR SNEAKERS</t>
  </si>
  <si>
    <t>Sneakers. Combination of colors and pieces at upper. Lacing with six pairs of eyelets. Chunky rubber sole with irregular design.</t>
  </si>
  <si>
    <t>https://www.zara.com/us/en/retro-running-sneakers-p12350320.html</t>
  </si>
  <si>
    <t>311302598-500-39</t>
  </si>
  <si>
    <t>RETRO RUNNING SNEAKERS</t>
  </si>
  <si>
    <t>Running shoes. Upper in a combination of pieces and materials. Lacing with seven pairs of eyelets. Chunky lug soles. Retro-inspired design.</t>
  </si>
  <si>
    <t>https://www.zara.com/us/en/suede-high-tops-p12120320.html</t>
  </si>
  <si>
    <t>311297328-800-39</t>
  </si>
  <si>
    <t>SUEDE HIGH-TOPS</t>
  </si>
  <si>
    <t>High top sneakers. Upper in a combination of pieces and materials. Lacing with seven pairs of eyelets. Chunky tonal sole.</t>
  </si>
  <si>
    <t>https://www.zara.com/us/en/suede-strap-sandals-p12707320.html</t>
  </si>
  <si>
    <t>311302865-804-39</t>
  </si>
  <si>
    <t>SUEDE STRAP SANDALS</t>
  </si>
  <si>
    <t>Sandals. Made of leather with a suede finish. Two crossed wide straps at instep. Thick lightweight soles.</t>
  </si>
  <si>
    <t>https://www.zara.com/us/en/multipiece-sneakers-p12215320.html</t>
  </si>
  <si>
    <t>311307489-203-39</t>
  </si>
  <si>
    <t>MULTIPIECE SNEAKERS</t>
  </si>
  <si>
    <t>Sneakers. Upper in a combination of pieces and colors. Lacing with seven pairs of eyelets. Chunky sole with a combination of colors. Retro-inspired design.</t>
  </si>
  <si>
    <t>https://www.zara.com/us/en/topstitch-sneakers-p12240320.html</t>
  </si>
  <si>
    <t>311287075-120-39</t>
  </si>
  <si>
    <t>TOPSTITCH SNEAKERS</t>
  </si>
  <si>
    <t>Sneakers. Pieces and topstitching at upper. Lacing with six pairs of eyelets. Contrasting slightly chunky soles.</t>
  </si>
  <si>
    <t>https://www.zara.com/us/en/retro-sneakers-p12280220.html</t>
  </si>
  <si>
    <t>276378605-515-39</t>
  </si>
  <si>
    <t>RETRO SNEAKERS</t>
  </si>
  <si>
    <t>Sneakers. Upper in a combination of pieces and materials. Lacing with seven pairs of eyelets. Quilted back piece. Chunky sole. Retro style.</t>
  </si>
  <si>
    <t>https://www.zara.com/us/en/retro-high-top-sneakers-p12180220.html</t>
  </si>
  <si>
    <t>277776476-700-39</t>
  </si>
  <si>
    <t>RETRO HIGH TOP SNEAKERS</t>
  </si>
  <si>
    <t>High-top sneakers. Upper in a combination of pieces. Laces with ten pairs of eyelets. Chunky sole.</t>
  </si>
  <si>
    <t>https://www.zara.com/us/en/multi-pieced-retro-sneakers-p12220320.html</t>
  </si>
  <si>
    <t>313381662-202-39</t>
  </si>
  <si>
    <t>MULTI-PIECED RETRO SNEAKERS</t>
  </si>
  <si>
    <t>Sneakers. Upper in a combination of pieces and colors. Lacing with six pairs of eyelets. Textured chunky soles. Retro style.</t>
  </si>
  <si>
    <t>https://www.zara.com/us/en/tassel-leather-loafers-p12609320.html</t>
  </si>
  <si>
    <t>311292343-700-39</t>
  </si>
  <si>
    <t>TASSEL LEATHER LOAFERS</t>
  </si>
  <si>
    <t>Loafers. Made of leather. Smooth upper with ruching at toe. Decorative fringed tassels at instep. Rounded shape. Welt around upper. Chunky lug soles.</t>
  </si>
  <si>
    <t>https://www.zara.com/us/en/moc-toe-suede-boots-p12015320.html</t>
  </si>
  <si>
    <t>311309627-805-39</t>
  </si>
  <si>
    <t>MOC-TOE SUEDE BOOTS</t>
  </si>
  <si>
    <t>Suede leather boots. Ridged seam detail at upper. Lacing with two pairs of eyelets. Welt around upper. Slightly chunky sole.</t>
  </si>
  <si>
    <t>https://www.zara.com/us/en/strap-sandals-p12765320.html</t>
  </si>
  <si>
    <t>315851805-800-39</t>
  </si>
  <si>
    <t>STRAP SANDALS</t>
  </si>
  <si>
    <t>Sandals with two straps. The thin straps hug the instep. Slightly chunky sole.</t>
  </si>
  <si>
    <t>https://www.zara.com/us/en/suede-retro-sneakers-p12309320.html</t>
  </si>
  <si>
    <t>311292644-400-39</t>
  </si>
  <si>
    <t>SUEDE RETRO SNEAKERS</t>
  </si>
  <si>
    <t>Sneakers. Made of leather. Combination of finishes and materials at upper. Lacing with seven pairs of eyelets. Chunky sole in a combination of colors. Retro-inspired design.</t>
  </si>
  <si>
    <t>https://www.zara.com/us/en/hiking-boots-p12103320.html</t>
  </si>
  <si>
    <t>311302552-800-39</t>
  </si>
  <si>
    <t>HIKING BOOTS</t>
  </si>
  <si>
    <t>Lace-up boots. Upper in a combination of pieces and finishes. Laces with metal appliquÃ©s and seven pairs of eyelets. Welt detail around upper. Rounded shape. Chunky lug soles.</t>
  </si>
  <si>
    <t>https://www.zara.com/us/en/suede-sneakers-p12502320.html</t>
  </si>
  <si>
    <t>311302532-102-39</t>
  </si>
  <si>
    <t>SUEDE SNEAKERS</t>
  </si>
  <si>
    <t>Sneakers. Made of leather with a suede finish. Laces with five pairs of eyelets. Chunky soles.</t>
  </si>
  <si>
    <t>https://www.zara.com/us/en/faux-shearling-lined-suede-boots-p12050320.html</t>
  </si>
  <si>
    <t>311287147-723-39</t>
  </si>
  <si>
    <t>FAUX SHEARLING LINED SUEDE BOOTS</t>
  </si>
  <si>
    <t>Ankle boots. Made of leather with a suede finish. Faux shearling interior and side detail. Rounded shape. Welt around upper. Back pull tab. Chunky lug soles.</t>
  </si>
  <si>
    <t>https://www.zara.com/us/en/chunky-sole-multipiece-sneakers-p12266220.html</t>
  </si>
  <si>
    <t>311307332-202-39</t>
  </si>
  <si>
    <t>CHUNKY SNEAKERS</t>
  </si>
  <si>
    <t>Sneakers. Upper in a combination of pieces and textures. Shoelaces with six pairs of eyelets at different heights. Chunky irregular design soles. Retro-inspired design.</t>
  </si>
  <si>
    <t>https://www.zara.com/us/en/double-strap-suede-sandals-p12716320.html</t>
  </si>
  <si>
    <t>311282293-131-39</t>
  </si>
  <si>
    <t>DOUBLE STRAP SUEDE SANDALS</t>
  </si>
  <si>
    <t>Sandals. Made of leather with a suede finish. Two wide straps at instep with buckles. Insole with anatomical shaped footbed. Welt around upper. Chunky lug soles.</t>
  </si>
  <si>
    <t>https://www.zara.com/us/en/chunky-sole-canvas-lace-up-boots-p12005320.html</t>
  </si>
  <si>
    <t>311287149-800-39</t>
  </si>
  <si>
    <t>CHUNKY SOLE CANVAS LACE-UP BOOTS</t>
  </si>
  <si>
    <t>High shaft boots. Lacing with eight pairs of eyelets. Back pull tab for ease. Rounded shape. Chunky lug soles.</t>
  </si>
  <si>
    <t>https://www.zara.com/us/en/suede-penny-loafers-p12644320.html</t>
  </si>
  <si>
    <t>311307624-500-39</t>
  </si>
  <si>
    <t>SUEDE PENNY LOAFERS</t>
  </si>
  <si>
    <t>Loafers. Made of leather with a suede finish. Ornamental saddle detail at instep. Rounded shape. Contrasting colored sole.</t>
  </si>
  <si>
    <t>https://www.zara.com/us/en/adherent-stripes-sneakers-p12269320.html</t>
  </si>
  <si>
    <t>311282212-800-39</t>
  </si>
  <si>
    <t>ADHERENT STRIPES SNEAKERS</t>
  </si>
  <si>
    <t>Sneakers. Monochromatic. Upper in a combination of pieces. Closure with three adhesive straps. Slightly chunky sole.</t>
  </si>
  <si>
    <t>https://www.zara.com/us/en/multipiece-sneakers-p12318220.html</t>
  </si>
  <si>
    <t>311292281-203-39</t>
  </si>
  <si>
    <t>Running shoes. Upper in a combination of pieces and finishes. Lacing with six pairs of eyelets. Chunky soles with irregular design. Lug soles. Trek style.</t>
  </si>
  <si>
    <t>https://www.zara.com/us/en/chunky-sole-high-top-sneakers-p12104320.html</t>
  </si>
  <si>
    <t>311302515-800-39</t>
  </si>
  <si>
    <t>CHUNKY SOLE HIGH TOP SNEAKERS</t>
  </si>
  <si>
    <t>High top sneakers. Lacing with nine pairs of eyelets. Contrasting foxing around the upper. Chunky rubberized soles.</t>
  </si>
  <si>
    <t>https://www.zara.com/us/en/contrast-sole-leather-sneakers-p12510320.html</t>
  </si>
  <si>
    <t>314937773-800-39</t>
  </si>
  <si>
    <t>CONTRAST SOLE LEATHER SNEAKERS</t>
  </si>
  <si>
    <t>Sneakers. Made of leather. Upper in a combination of pieces and finishes. Lacing with six pairs of eyelets. Rounded shape. Chunky sole.</t>
  </si>
  <si>
    <t>https://www.zara.com/us/en/suede-running-sneakers-p12320320.html</t>
  </si>
  <si>
    <t>316608794-802-39</t>
  </si>
  <si>
    <t>SUEDE RUNNING SNEAKERS</t>
  </si>
  <si>
    <t>Running shoes. Made of suede leather. Upper in a combination of materials and colors. Lacing with six pairs of eyelets. Chunky soles with irregular design.</t>
  </si>
  <si>
    <t>https://www.zara.com/us/en/woven-leather-slides-p12708320.html</t>
  </si>
  <si>
    <t>319205037-800-39</t>
  </si>
  <si>
    <t>WOVEN LEATHER SLIDES</t>
  </si>
  <si>
    <t>Sandals. Made of leather. Three woven wide straps at instep. Chunky sole.</t>
  </si>
  <si>
    <t>https://www.zara.com/us/en/suede-sneakers-p12216320.html</t>
  </si>
  <si>
    <t>311307495-131-39</t>
  </si>
  <si>
    <t>Sneakers. Made of leather with a suede finish. Contrast lacing with seven pairs of eyelets. Welt around upper. Chunky sole.</t>
  </si>
  <si>
    <t>https://www.zara.com/us/en/asymmetric-cropped-knit-sweater-p06771149.html</t>
  </si>
  <si>
    <t>336449731-712-1</t>
  </si>
  <si>
    <t>ASYMMETRIC CROPPED KNIT SWEATER</t>
  </si>
  <si>
    <t>Woven V-neckline long sleeve sweater. Asymmetric hem.</t>
  </si>
  <si>
    <t>sweaters</t>
  </si>
  <si>
    <t>WOMAN</t>
  </si>
  <si>
    <t>https://www.zara.com/us/en/knit-sweater-with-pearls-p02142249.html</t>
  </si>
  <si>
    <t>313890651-712-2</t>
  </si>
  <si>
    <t>KNIT SWEATER WITH PEARLS</t>
  </si>
  <si>
    <t>Sweater made with 22% wool and 10% alpaca. Round neck and long sleeves. Faux pearl appliquÃ©.</t>
  </si>
  <si>
    <t>https://www.zara.com/us/en/high-collar-knit-sweater-p01509118.html</t>
  </si>
  <si>
    <t>287414911-803-2</t>
  </si>
  <si>
    <t>HIGH COLLAR KNIT SWEATER</t>
  </si>
  <si>
    <t>Sweater with high collar and long sleeves. Front pocket. Side vents at hem. Rib trim.</t>
  </si>
  <si>
    <t>https://www.zara.com/us/en/striped-knit-sweater-p06427115.html</t>
  </si>
  <si>
    <t>342171615-104-2</t>
  </si>
  <si>
    <t>STRIPED KNIT SWEATER</t>
  </si>
  <si>
    <t>Sweater with high collar and long sleeves. Front zip closure.</t>
  </si>
  <si>
    <t>https://www.zara.com/us/en/cable-knit-metallic-sweater-p04369103.html</t>
  </si>
  <si>
    <t>314152967-485-2</t>
  </si>
  <si>
    <t>CABLE KNIT METALLIC SWEATER</t>
  </si>
  <si>
    <t>Round neck long sleeve sweater. Metallic fabric detail and frayed trim.</t>
  </si>
  <si>
    <t>https://www.zara.com/us/en/asymmetrical-wool-and-silk-blend-sweater-p09598025.html</t>
  </si>
  <si>
    <t>324186867-642-2</t>
  </si>
  <si>
    <t>ASYMMETRICAL WOOL AND SILK BLEND SWEATER</t>
  </si>
  <si>
    <t>Wool and silk blend sweater. Asymmetric neckline and long sleeves.</t>
  </si>
  <si>
    <t>https://www.zara.com/us/en/wool-and-cashmere-blend-rib-sweater-p02893054.html</t>
  </si>
  <si>
    <t>316900618-809-2</t>
  </si>
  <si>
    <t>WOOL AND CASHMERE BLEND RIB SWEATER</t>
  </si>
  <si>
    <t>Sweater made with 80% wool and 20% cashmere. Round neck and long sleeves.</t>
  </si>
  <si>
    <t>https://www.zara.com/us/en/alpaca-and-wool-blend-tie-dye-knit-sweater-p02142220.html</t>
  </si>
  <si>
    <t>313890645-330-2</t>
  </si>
  <si>
    <t>ALPACA AND WOOL BLEND TIE DYE KNIT SWEATER</t>
  </si>
  <si>
    <t>Sweater made with 31% wool and 28% alpaca. Round neck and long sleeves.</t>
  </si>
  <si>
    <t>https://www.zara.com/us/en/mock-neck-wool-and-silk-blend-knit-top-p09598125.html</t>
  </si>
  <si>
    <t>324597432-800-2</t>
  </si>
  <si>
    <t>MOCK NECK WOOL AND SILK BLEND KNIT TOP</t>
  </si>
  <si>
    <t>Wool and silk blend top. High collar and long sleeves.</t>
  </si>
  <si>
    <t>https://www.zara.com/us/en/cashmere-blend-knit-sweater-p02893169.html</t>
  </si>
  <si>
    <t>313890686-731-2</t>
  </si>
  <si>
    <t>CASHMERE BLEND KNIT SWEATER</t>
  </si>
  <si>
    <t>Sweater made with 95% cashmere. V-neck and long sleeves. Rib trim.</t>
  </si>
  <si>
    <t>https://www.zara.com/us/en/alpaca-blend-open-knit-sweater-p05755132.html</t>
  </si>
  <si>
    <t>313890650-712-2</t>
  </si>
  <si>
    <t>ALPACA BLEND OPEN KNIT SWEATER</t>
  </si>
  <si>
    <t>Sweater made with 63% alpaca. Round neck and long sleeves.</t>
  </si>
  <si>
    <t>https://www.zara.com/us/en/oversized-knit-sweater-p09598288.html</t>
  </si>
  <si>
    <t>313890680-450-2</t>
  </si>
  <si>
    <t>OVERSIZED KNIT SWEATER</t>
  </si>
  <si>
    <t>Sweater made with 20% wool and 17% alpaca. Crew neck and long sleeves. Tonal rib trim.</t>
  </si>
  <si>
    <t>https://www.zara.com/us/en/wool-blend-knit-sweater-p02893159.html</t>
  </si>
  <si>
    <t>344575855-982-2</t>
  </si>
  <si>
    <t>WOOL BLEND KNIT SWEATER</t>
  </si>
  <si>
    <t>Sweater made with 31% wool. Round neck and long sleeves. Rib trim.</t>
  </si>
  <si>
    <t>https://www.zara.com/us/en/soft-jewel-sweater-p02298153.html</t>
  </si>
  <si>
    <t>323175653-803-2</t>
  </si>
  <si>
    <t>SOFT JEWEL SWEATER</t>
  </si>
  <si>
    <t>Sweater made of soft touch fabric. Round neckline with jewel appliquÃ©s and long sleeves.</t>
  </si>
  <si>
    <t>https://www.zara.com/us/en/faux-fur-jewel-sweater-p07901339.html</t>
  </si>
  <si>
    <t>324814227-400-2</t>
  </si>
  <si>
    <t>FAUX FUR JEWEL SWEATER</t>
  </si>
  <si>
    <t>Round neck short sleeve sweater. Soft feel faux fur fabric. Jewel appliquÃ©s.</t>
  </si>
  <si>
    <t>https://www.zara.com/us/en/metal-bead-knit-sweater-p03920018.html</t>
  </si>
  <si>
    <t>323218942-800-2</t>
  </si>
  <si>
    <t>METAL BEAD KNIT SWEATER</t>
  </si>
  <si>
    <t>Round neck long sleeve sweater. Side slit at hem with metal bead appliquÃ©s.</t>
  </si>
  <si>
    <t>https://www.zara.com/us/en/knit-sweater-with-buttons-p08851131.html</t>
  </si>
  <si>
    <t>313890656-800-2</t>
  </si>
  <si>
    <t>KNIT SWEATER WITH BUTTONS</t>
  </si>
  <si>
    <t>Basic sweater with round neck and long sleeves. Side button details at shoulders.</t>
  </si>
  <si>
    <t>https://www.zara.com/us/en/jewel-knit-sweater-p05755005.html</t>
  </si>
  <si>
    <t>321480271-802-2</t>
  </si>
  <si>
    <t>JEWEL KNIT SWEATER</t>
  </si>
  <si>
    <t>Round neck sweater with jewel appliquÃ©s and long sleeves. Back opening with button closure.</t>
  </si>
  <si>
    <t>https://www.zara.com/us/en/knit-sweater-with-piping-p05536151.html</t>
  </si>
  <si>
    <t>311297787-806-1</t>
  </si>
  <si>
    <t>KNIT SWEATER WITH PIPING</t>
  </si>
  <si>
    <t>Round neck long sleeve sweater. Contrasting piping detail. Rib trim.</t>
  </si>
  <si>
    <t>https://www.zara.com/us/en/fine-knit-crop-sweater-p09598029.html</t>
  </si>
  <si>
    <t>322677494-446-1</t>
  </si>
  <si>
    <t>FINE KNIT CROP SWEATER</t>
  </si>
  <si>
    <t>Cropped fine knit sweater with round neck and long sleeves.</t>
  </si>
  <si>
    <t>https://www.zara.com/us/en/knit-sweater-with-rips-p00021110.html</t>
  </si>
  <si>
    <t>313890688-330-1</t>
  </si>
  <si>
    <t>KNIT SWEATER WITH RIPS</t>
  </si>
  <si>
    <t>Round neck long sleeve sweater. Openwork detail with rips.</t>
  </si>
  <si>
    <t>https://www.zara.com/us/en/gathered-waist-knit-sweater-p05536012.html</t>
  </si>
  <si>
    <t>322451460-800-1</t>
  </si>
  <si>
    <t>GATHERED WAIST KNIT SWEATER</t>
  </si>
  <si>
    <t>Round neck long sleeve sweater. Fitted waist with side ruching.</t>
  </si>
  <si>
    <t>https://www.zara.com/us/en/knit-v-neck-sweater-p06771003.html</t>
  </si>
  <si>
    <t>319465261-800-2</t>
  </si>
  <si>
    <t>KNIT V-NECK SWEATER</t>
  </si>
  <si>
    <t>V-neck sweater with long sleeves. Rib trim.</t>
  </si>
  <si>
    <t>https://www.zara.com/us/en/basic-foil-knit-sweater-p00506101.html</t>
  </si>
  <si>
    <t>317331009-312-2</t>
  </si>
  <si>
    <t>BASIC FOIL KNIT SWEATER</t>
  </si>
  <si>
    <t>Round neck long sleeve sweater. Rib trim.</t>
  </si>
  <si>
    <t>https://www.zara.com/us/en/contrast-topstitching-crop-knit-sweater-p09598003.html</t>
  </si>
  <si>
    <t>311297400-803-1</t>
  </si>
  <si>
    <t>CONTRAST TOPSTITCHING CROP KNIT SWEATER</t>
  </si>
  <si>
    <t>V-neck cropped sweater with long sleeves. Front patch pockets. Contrast topstitching.</t>
  </si>
  <si>
    <t>https://www.zara.com/us/en/striped-crop-knit-sweater-p06771158.html</t>
  </si>
  <si>
    <t>336449779-104-1</t>
  </si>
  <si>
    <t>STRIPED CROP KNIT SWEATER</t>
  </si>
  <si>
    <t>Long sleeve high collar cropped sweater. Frayed hem.</t>
  </si>
  <si>
    <t>https://www.zara.com/us/en/basic-knit-sweater-p01509115.html</t>
  </si>
  <si>
    <t>324593343-043-2</t>
  </si>
  <si>
    <t>BASIC KNIT SWEATER</t>
  </si>
  <si>
    <t>Long sleeve round neck sweater. Side vents at hem. Rib trim.</t>
  </si>
  <si>
    <t>https://www.zara.com/us/en/v-neck-knit-sweater-p03519001.html</t>
  </si>
  <si>
    <t>319473750-809-1</t>
  </si>
  <si>
    <t>V-NECK KNIT SWEATER</t>
  </si>
  <si>
    <t>V-neck sweater with long sleeves. Side vents at hem.</t>
  </si>
  <si>
    <t>https://www.zara.com/us/en/foil-knit-crop-sweater-p06771001.html</t>
  </si>
  <si>
    <t>331789902-808-1</t>
  </si>
  <si>
    <t>FOIL KNIT CROP SWEATER</t>
  </si>
  <si>
    <t>Ribbed sweater with round neck and long sleeves. Ripped hem.</t>
  </si>
  <si>
    <t>https://www.zara.com/us/en/basic-100-wool-sweater-p02893106.html</t>
  </si>
  <si>
    <t>300250126-401-2</t>
  </si>
  <si>
    <t>BASIC 100% WOOL SWEATER</t>
  </si>
  <si>
    <t>Sweater made of 100% wool. Round neck and long sleeves. Ribbed trim.</t>
  </si>
  <si>
    <t>https://www.zara.com/us/en/colorblock-knit-crop-sweater-p05536008.html</t>
  </si>
  <si>
    <t>320052978-401-2</t>
  </si>
  <si>
    <t>COLORBLOCK KNIT CROP SWEATER</t>
  </si>
  <si>
    <t>Short sweater with round neck and long sleeves.</t>
  </si>
  <si>
    <t>https://www.zara.com/us/en/fine-knit-sweater-p09598045.html</t>
  </si>
  <si>
    <t>324722597-400-2</t>
  </si>
  <si>
    <t>FINE KNIT SWEATER</t>
  </si>
  <si>
    <t>V-neck sweater with long sleeves.</t>
  </si>
  <si>
    <t>https://www.zara.com/us/en/knit-open-back-pearly-sweater-p04331152.html</t>
  </si>
  <si>
    <t>328207551-500-2</t>
  </si>
  <si>
    <t>KNIT OPEN BACK PEARLY SWEATER</t>
  </si>
  <si>
    <t>High collar sweater with long sleeves. Open back detail and pearl appliquÃ©s. Back button closure.</t>
  </si>
  <si>
    <t>https://www.zara.com/us/en/knit-pearl-sweater-p04331165.html</t>
  </si>
  <si>
    <t>318131967-800-2</t>
  </si>
  <si>
    <t>KNIT PEARL SWEATER</t>
  </si>
  <si>
    <t>Round neck long sleeve sweater. Tonal pearl appliquÃ©s and open back with tie.</t>
  </si>
  <si>
    <t>https://www.zara.com/us/en/striped-textured-overshirt-p04179056.html</t>
  </si>
  <si>
    <t>324027512-064-2</t>
  </si>
  <si>
    <t>STRIPED TEXTURED OVERSHIRT</t>
  </si>
  <si>
    <t>Relaxed fit overshirt. Lapel collar and long sleeves with buttoned cuffs. Patch pockets at hip. Front button closure.</t>
  </si>
  <si>
    <t>https://www.zara.com/us/en/fleece-overshirt-p01248320.html</t>
  </si>
  <si>
    <t>311292623-712-97</t>
  </si>
  <si>
    <t>FLEECE OVERSHIRT</t>
  </si>
  <si>
    <t>Regular fit overshirt. Lapel collar and long sleeves with buttoned cuffs. Chest patch pockets. Front button closure.</t>
  </si>
  <si>
    <t>https://www.zara.com/us/en/plaid-overshirt-p04054659.html</t>
  </si>
  <si>
    <t>319162032-064-2</t>
  </si>
  <si>
    <t>Relaxed fit overshirt. Lapel collar and long sleeves with buttoned cuffs. Chest patch pockets. Front button closure.</t>
  </si>
  <si>
    <t>https://www.zara.com/us/en/baggy-fit-jeans-limited-edition-p03991480.html</t>
  </si>
  <si>
    <t>324908098-800-38</t>
  </si>
  <si>
    <t>BAGGY FIT JEANS LIMITED EDITION</t>
  </si>
  <si>
    <t>Baggy jeans. Five pockets. Washed effect. Front zip and button closure.</t>
  </si>
  <si>
    <t>jeans</t>
  </si>
  <si>
    <t>https://www.zara.com/us/en/baggy-belted-jeans-p04365401.html</t>
  </si>
  <si>
    <t>326540983-802-36</t>
  </si>
  <si>
    <t>BAGGY BELTED JEANS</t>
  </si>
  <si>
    <t>Baggy jeans. Self belt at waist. Front pockets and back patch pockets. Washed effect. Front button closure.</t>
  </si>
  <si>
    <t>https://www.zara.com/us/en/baggy-fit-jeans-p08062482.html</t>
  </si>
  <si>
    <t>315836999-406-34</t>
  </si>
  <si>
    <t>BAGGY FIT JEANS</t>
  </si>
  <si>
    <t>Baggy fit jeans. Five pockets. Washed effect. Front zip and button closure.</t>
  </si>
  <si>
    <t>https://www.zara.com/us/en/baggy-fit-jeans-p06688486.html</t>
  </si>
  <si>
    <t>315738965-802-34</t>
  </si>
  <si>
    <t>https://www.zara.com/us/en/flared-fit-cargo-jeans-p06688411.html</t>
  </si>
  <si>
    <t>311287318-400-38</t>
  </si>
  <si>
    <t>FLARED FIT CARGO JEANS</t>
  </si>
  <si>
    <t>Flared jeans. Patch pockets with flaps at hip. Patch pocket appliquÃ©s at legs. Washed effect. Adjustable hem with zippers. Front zipper and crossover button closure.</t>
  </si>
  <si>
    <t>https://www.zara.com/us/en/pleated-wide-fit-jeans-p05862417.html</t>
  </si>
  <si>
    <t>312393140-406-2</t>
  </si>
  <si>
    <t>PLEATED WIDE FIT JEANS</t>
  </si>
  <si>
    <t>Wide fit jeans. Adjustable interior elastic waistband with front pleats. Front pockets and back patch pockets. Washed effect. Front zip and button closure.</t>
  </si>
  <si>
    <t>https://www.zara.com/us/en/denim-shirt-p06085371.html</t>
  </si>
  <si>
    <t>275600408-400-2</t>
  </si>
  <si>
    <t>DENIM SHIRT</t>
  </si>
  <si>
    <t>Relaxed fit shirt made of denim fabric. Lapel collar and short sleeves. Chest patch pocket. Washed effect. Front button closure.</t>
  </si>
  <si>
    <t>https://www.zara.com/us/en/ripped-straight-fit-jeans-p03991404.html</t>
  </si>
  <si>
    <t>311303003-407-38</t>
  </si>
  <si>
    <t>RIPPED STRAIGHT FIT JEANS</t>
  </si>
  <si>
    <t>Straight fit jeans. Five pockets. Washed effect with rips at legs. Front button closure.</t>
  </si>
  <si>
    <t>https://www.zara.com/us/en/textured-sweater-p02893403.html</t>
  </si>
  <si>
    <t>311307250-710-3</t>
  </si>
  <si>
    <t>TEXTURED SWEATER</t>
  </si>
  <si>
    <t>Sweater made of 30% wool thread. Round neck and long sleeves. Rib trim.</t>
  </si>
  <si>
    <t>https://www.zara.com/us/en/purl-knit-sweater-p03332300.html</t>
  </si>
  <si>
    <t>267195405-500-3</t>
  </si>
  <si>
    <t>PURL KNIT SWEATER</t>
  </si>
  <si>
    <t>High collar sweater with front zipper. Long sleeves. Rib trim.</t>
  </si>
  <si>
    <t>https://www.zara.com/us/en/braided-color-block-sweater-p03284412.html</t>
  </si>
  <si>
    <t>317894313-707-3</t>
  </si>
  <si>
    <t>BRAIDED COLOR BLOCK SWEATER</t>
  </si>
  <si>
    <t>Round neck long sleeve full cut sweater. Rib trim.</t>
  </si>
  <si>
    <t>https://www.zara.com/us/en/contrast-interior-sweater-p04696400.html</t>
  </si>
  <si>
    <t>315075917-803-2</t>
  </si>
  <si>
    <t>CONTRAST INTERIOR SWEATER</t>
  </si>
  <si>
    <t>Cotton blend sweater. Round neck and long sleeves. Contrast interior. Rib trim.</t>
  </si>
  <si>
    <t>https://www.zara.com/us/en/abstract-jacquard-sweater-p03284407.html</t>
  </si>
  <si>
    <t>317889153-700-3</t>
  </si>
  <si>
    <t>ABSTRACT JACQUARD SWEATER</t>
  </si>
  <si>
    <t>Full cut cotton knit sweater. Round neck and long sleeves. Rib trim.</t>
  </si>
  <si>
    <t>https://www.zara.com/us/en/basic-slim-fit-t-shirt-p05584361.html</t>
  </si>
  <si>
    <t>315241755-800-2</t>
  </si>
  <si>
    <t>BASIC SLIM FIT T-SHIRT</t>
  </si>
  <si>
    <t>Slim fit shirt. Round neck and short sleeves.</t>
  </si>
  <si>
    <t>t-shirts</t>
  </si>
  <si>
    <t>https://www.zara.com/us/en/cropped-washed-t-shirt-p03665403.html</t>
  </si>
  <si>
    <t>320326523-707-2</t>
  </si>
  <si>
    <t>CROPPED WASHED T-SHIRT</t>
  </si>
  <si>
    <t>Cropped fit T-shirt with round neck and short sleeves. Contrasting front and back prints. Washed effect.</t>
  </si>
  <si>
    <t>https://www.zara.com/us/en/basic-heavyweight-t-shirt-p01887450.html</t>
  </si>
  <si>
    <t>316715458-250-2</t>
  </si>
  <si>
    <t>BASIC HEAVYWEIGHT T-SHIRT</t>
  </si>
  <si>
    <t>Roomy T-shirt made of dense cotton. Round neck and short sleeves.</t>
  </si>
  <si>
    <t>https://www.zara.com/us/en/heart-print-t-shirt-p06224419.html</t>
  </si>
  <si>
    <t>322677489-800-2</t>
  </si>
  <si>
    <t>HEART PRINT T-SHIRT</t>
  </si>
  <si>
    <t>Boxy fit T-shirt with round neck and short sleeves. Contrasting prints at shoulder and back.</t>
  </si>
  <si>
    <t>https://www.zara.com/us/en/text-t-shirt-p00962458.html</t>
  </si>
  <si>
    <t>330077856-251-2</t>
  </si>
  <si>
    <t>TEXT T-SHIRT</t>
  </si>
  <si>
    <t>Boxy fit T-shirt. Round neck and short sleeves. Velvet effect print with contrast text.</t>
  </si>
  <si>
    <t>https://www.zara.com/us/en/printed-cropped-fit-shirt-limited-edition-p06224490.html</t>
  </si>
  <si>
    <t>328232452-898-2</t>
  </si>
  <si>
    <t>PRINTED CROPPED FIT SHIRT LIMITED EDITION</t>
  </si>
  <si>
    <t>Cropped shirt. Round neckline. Contrasting front print. Washed effect. Irregular trim.</t>
  </si>
  <si>
    <t>https://www.zara.com/us/en/ribbed-knit-t-shirt-p03332431.html</t>
  </si>
  <si>
    <t>317230892-251-3</t>
  </si>
  <si>
    <t>RIBBED KNIT T-SHIRT</t>
  </si>
  <si>
    <t>Cotton knit tank top. Round neck with front button closure. Rib trim.</t>
  </si>
  <si>
    <t>https://www.zara.com/us/en/oversize-fit-t-shirt-p04092405.html</t>
  </si>
  <si>
    <t>330478123-712-2</t>
  </si>
  <si>
    <t>OVERSIZE FIT T-SHIRT</t>
  </si>
  <si>
    <t>Oversized T-shirt. Round neck and short sleeves.</t>
  </si>
  <si>
    <t>https://www.zara.com/us/en/basic-medium-weight-t-shirt-p01887470.html</t>
  </si>
  <si>
    <t>318255748-250-2</t>
  </si>
  <si>
    <t>BASIC MEDIUM WEIGHT T-SHIRT</t>
  </si>
  <si>
    <t>Regular fit T-shirt. Round neck and short sleeves.</t>
  </si>
  <si>
    <t>https://www.zara.com/us/en/structured-text-t-shirt-p00761434.html</t>
  </si>
  <si>
    <t>319334069-712-2</t>
  </si>
  <si>
    <t>STRUCTURED TEXT T-SHIRT</t>
  </si>
  <si>
    <t>Full cut T-shirt made of mesh textured fabric. Contrast rib V-neckline and short sleeves. Front contrast printed text.</t>
  </si>
  <si>
    <t>https://www.zara.com/us/en/abstract-print-t-shirt-p06224403.html</t>
  </si>
  <si>
    <t>311307261-712-2</t>
  </si>
  <si>
    <t>ABSTRACT PRINT T-SHIRT</t>
  </si>
  <si>
    <t>Full cut T-shirt with crew neck and short sleeves. Contrasting front and back prints. Washed effect.</t>
  </si>
  <si>
    <t>https://www.zara.com/us/en/raised-text-t-shirt-limited-edition-p00977490.html</t>
  </si>
  <si>
    <t>323216369-922-2</t>
  </si>
  <si>
    <t>RAISED TEXT T-SHIRT LIMITED EDITION</t>
  </si>
  <si>
    <t>Full cut T-shirt with round neck and short sleeves. Front tonal raised text. Washed effect.</t>
  </si>
  <si>
    <t>https://www.zara.com/us/en/ribbed-knit-t-shirt-p04805409.html</t>
  </si>
  <si>
    <t>320111404-428-2</t>
  </si>
  <si>
    <t>Cropped fit knit shirt. Round neck and long sleeves. Washed effect.</t>
  </si>
  <si>
    <t>https://www.zara.com/us/en/semi-sheer-knit-shirt-limited-edition-p04805424.html</t>
  </si>
  <si>
    <t>328232445-800-2</t>
  </si>
  <si>
    <t>SEMI-SHEER KNIT SHIRT LIMITED EDITION</t>
  </si>
  <si>
    <t>Slim fit shirt made of wrinkle effect fabric. Round neck and long sleeves.</t>
  </si>
  <si>
    <t>https://www.zara.com/us/en/viscose-blend-knit-t-shirt-p00693401.html</t>
  </si>
  <si>
    <t>311297550-251-2</t>
  </si>
  <si>
    <t>VISCOSE BLEND KNIT T-SHIRT</t>
  </si>
  <si>
    <t>Knit shirt in viscose blend fabric. Mock neck and short sleeves. Rib trim.</t>
  </si>
  <si>
    <t>https://www.zara.com/us/en/striped-jacquard-t-shirt-p05372400.html</t>
  </si>
  <si>
    <t>322909502-819-2</t>
  </si>
  <si>
    <t>STRIPED JACQUARD T-SHIRT</t>
  </si>
  <si>
    <t>Relaxed fit T-shirt with round neck and short sleeves.</t>
  </si>
  <si>
    <t>https://www.zara.com/us/en/abstract-print-knit-t-shirt-p04805401.html</t>
  </si>
  <si>
    <t>320071210-802-2</t>
  </si>
  <si>
    <t>ABSTRACT PRINT KNIT T-SHIRT</t>
  </si>
  <si>
    <t>Cotton knit T-shirt. Round neck and short sleeves.</t>
  </si>
  <si>
    <t>https://www.zara.com/us/en/structured-text-t-shirt-p00761435.html</t>
  </si>
  <si>
    <t>319334070-401-2</t>
  </si>
  <si>
    <t>Â19.99</t>
  </si>
  <si>
    <t>Â169.00</t>
  </si>
  <si>
    <t>Â129.00</t>
  </si>
  <si>
    <t>Â139.00</t>
  </si>
  <si>
    <t>Â79.90</t>
  </si>
  <si>
    <t>Â69.99</t>
  </si>
  <si>
    <t>Â159.00</t>
  </si>
  <si>
    <t>Â439.00</t>
  </si>
  <si>
    <t>Â99.90</t>
  </si>
  <si>
    <t>Â69.90</t>
  </si>
  <si>
    <t>Â109.00</t>
  </si>
  <si>
    <t>Â89.90</t>
  </si>
  <si>
    <t>Â299.00</t>
  </si>
  <si>
    <t>Â49.90</t>
  </si>
  <si>
    <t>Â59.90</t>
  </si>
  <si>
    <t>Â349.00</t>
  </si>
  <si>
    <t>Â29.99</t>
  </si>
  <si>
    <t>Â189.00</t>
  </si>
  <si>
    <t>Â12.99</t>
  </si>
  <si>
    <t>Â45.90</t>
  </si>
  <si>
    <t>Â9.99</t>
  </si>
  <si>
    <t>Â39.90</t>
  </si>
  <si>
    <t>Â7.99</t>
  </si>
  <si>
    <t>Â35.90</t>
  </si>
  <si>
    <t>Â47.90</t>
  </si>
  <si>
    <t>Â27.90</t>
  </si>
  <si>
    <t>Â19.90</t>
  </si>
  <si>
    <t>Â29.90</t>
  </si>
  <si>
    <t>KPI METRIC</t>
  </si>
  <si>
    <t>Total Products</t>
  </si>
  <si>
    <t>Total Sales Volume</t>
  </si>
  <si>
    <t>Average Price</t>
  </si>
  <si>
    <t>Products w/ Promotion</t>
  </si>
  <si>
    <t>Products w/o Promotion</t>
  </si>
  <si>
    <t>Seasonal Products</t>
  </si>
  <si>
    <t>Non-Seasonal Products</t>
  </si>
  <si>
    <t>FORMULA</t>
  </si>
  <si>
    <t>Cleaned_Price</t>
  </si>
  <si>
    <t>Sum of Sales_Volume</t>
  </si>
  <si>
    <t>Product</t>
  </si>
  <si>
    <t xml:space="preserve">% of Sales_Volume </t>
  </si>
  <si>
    <t>Details for Sum of Sales_Volume - Seasonal: Yes</t>
  </si>
  <si>
    <t>Section</t>
  </si>
  <si>
    <t>Top 10 Products</t>
  </si>
  <si>
    <t>Promotion Impact</t>
  </si>
  <si>
    <t>Section vs Sales</t>
  </si>
  <si>
    <t>Seasonal vs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</si>
</sst>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22" fontId="0" fillId="0" borderId="0" xfId="0" applyNumberFormat="1"/>
    <xf numFmtId="2" fontId="0" fillId="0" borderId="0" xfId="0" applyNumberFormat="1"/>
    <xf numFmtId="14" fontId="0" fillId="0" borderId="0" xfId="0" applyNumberFormat="1"/>
    <xf numFmtId="0" fontId="0" fillId="0" borderId="0" xfId="0" applyAlignment="1">
      <alignment horizontal="center"/>
    </xf>
    <xf numFmtId="0" fontId="0" fillId="0" borderId="0" xfId="0" applyAlignment="1">
      <alignment vertical="center" wrapText="1"/>
    </xf>
    <xf numFmtId="0" fontId="0" fillId="0" borderId="0" xfId="0" applyAlignment="1">
      <alignment horizontal="center" vertical="center" wrapText="1"/>
    </xf>
    <xf numFmtId="0" fontId="16" fillId="0" borderId="0" xfId="0" applyFont="1" applyAlignment="1">
      <alignment horizontal="center"/>
    </xf>
    <xf numFmtId="0" fontId="16" fillId="0" borderId="0" xfId="0" applyFont="1"/>
    <xf numFmtId="0" fontId="0" fillId="0" borderId="0" xfId="0" pivotButton="1" applyAlignment="1">
      <alignment horizontal="center"/>
    </xf>
    <xf numFmtId="0" fontId="0" fillId="0" borderId="0" xfId="0" applyAlignment="1">
      <alignment horizontal="center" vertical="center"/>
    </xf>
    <xf numFmtId="0" fontId="0" fillId="0" borderId="0" xfId="0" applyAlignment="1">
      <alignment horizontal="center" wrapText="1"/>
    </xf>
    <xf numFmtId="1" fontId="0" fillId="0" borderId="0" xfId="0" applyNumberFormat="1" applyAlignment="1">
      <alignment horizontal="center" vertical="center"/>
    </xf>
    <xf numFmtId="10"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3">
    <dxf>
      <alignment horizontal="center"/>
    </dxf>
    <dxf>
      <alignment horizontal="center"/>
    </dxf>
    <dxf>
      <alignment horizont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wrapText="1"/>
    </dxf>
    <dxf>
      <alignment horizontal="center"/>
    </dxf>
    <dxf>
      <alignment wrapText="1"/>
    </dxf>
    <dxf>
      <alignment horizontal="center"/>
    </dxf>
    <dxf>
      <alignment vertical="center"/>
    </dxf>
    <dxf>
      <alignment wrapText="1"/>
    </dxf>
    <dxf>
      <alignment horizontal="center"/>
    </dxf>
    <dxf>
      <alignment horizontal="center"/>
    </dxf>
    <dxf>
      <alignment wrapText="1"/>
    </dxf>
    <dxf>
      <alignment vertical="center"/>
    </dxf>
    <dxf>
      <alignment horizontal="center"/>
    </dxf>
    <dxf>
      <alignment wrapText="1"/>
    </dxf>
    <dxf>
      <alignment wrapText="1"/>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horizontal="center"/>
    </dxf>
    <dxf>
      <alignment horizontal="center"/>
    </dxf>
    <dxf>
      <numFmt numFmtId="27" formatCode="m/d/yyyy\ h:mm"/>
    </dxf>
    <dxf>
      <alignment horizontal="general"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
      <numFmt numFmtId="0" formatCode="General"/>
    </dxf>
    <dxf>
      <numFmt numFmtId="19" formatCode="m/d/yyyy"/>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[Zara_Sales_Analysis  Dashboard.xlsx]PIVOT ANALYSIS!Top 10 Products</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a:solidFill>
                  <a:schemeClr val="tx1"/>
                </a:solidFill>
              </a:rPr>
              <a:t>Top</a:t>
            </a:r>
            <a:r>
              <a:rPr lang="en-US" sz="1400" b="1" baseline="0">
                <a:solidFill>
                  <a:schemeClr val="tx1"/>
                </a:solidFill>
              </a:rPr>
              <a:t> 10 Products</a:t>
            </a:r>
            <a:endParaRPr lang="en-US" sz="1400" b="1">
              <a:solidFill>
                <a:schemeClr val="tx1"/>
              </a:solidFill>
            </a:endParaRPr>
          </a:p>
        </c:rich>
      </c:tx>
      <c:overlay val="0"/>
      <c:spPr>
        <a:solidFill>
          <a:srgbClr val="FF0000"/>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ANALYSIS'!$A$2:$A$11</c:f>
              <c:strCache>
                <c:ptCount val="10"/>
                <c:pt idx="0">
                  <c:v>PLAID OVERSHIRT</c:v>
                </c:pt>
                <c:pt idx="1">
                  <c:v>POCKET OVERSHIRT</c:v>
                </c:pt>
                <c:pt idx="2">
                  <c:v>FAUX LEATHER BOMBER JACKET</c:v>
                </c:pt>
                <c:pt idx="3">
                  <c:v>FAUX LEATHER JACKET</c:v>
                </c:pt>
                <c:pt idx="4">
                  <c:v>CONTRASTING PATCHES BOMBER JACKET</c:v>
                </c:pt>
                <c:pt idx="5">
                  <c:v>LIGHTWEIGHT BOMBER JACKET</c:v>
                </c:pt>
                <c:pt idx="6">
                  <c:v>PATCH BOMBER JACKET</c:v>
                </c:pt>
                <c:pt idx="7">
                  <c:v>FAUX LEATHER PUFFER JACKET</c:v>
                </c:pt>
                <c:pt idx="8">
                  <c:v>SUIT JACKET IN 100% LINEN</c:v>
                </c:pt>
                <c:pt idx="9">
                  <c:v>RIB COLLAR JACKET</c:v>
                </c:pt>
              </c:strCache>
            </c:strRef>
          </c:cat>
          <c:val>
            <c:numRef>
              <c:f>'PIVOT ANALYSIS'!$B$2:$B$11</c:f>
              <c:numCache>
                <c:formatCode>0</c:formatCode>
                <c:ptCount val="10"/>
                <c:pt idx="0">
                  <c:v>10910</c:v>
                </c:pt>
                <c:pt idx="1">
                  <c:v>7386</c:v>
                </c:pt>
                <c:pt idx="2">
                  <c:v>7197</c:v>
                </c:pt>
                <c:pt idx="3">
                  <c:v>7113</c:v>
                </c:pt>
                <c:pt idx="4">
                  <c:v>7050</c:v>
                </c:pt>
                <c:pt idx="5">
                  <c:v>6694</c:v>
                </c:pt>
                <c:pt idx="6">
                  <c:v>6446</c:v>
                </c:pt>
                <c:pt idx="7">
                  <c:v>6401</c:v>
                </c:pt>
                <c:pt idx="8">
                  <c:v>6075</c:v>
                </c:pt>
                <c:pt idx="9">
                  <c:v>5747</c:v>
                </c:pt>
              </c:numCache>
            </c:numRef>
          </c:val>
          <c:extLst>
            <c:ext xmlns:c16="http://schemas.microsoft.com/office/drawing/2014/chart" uri="{C3380CC4-5D6E-409C-BE32-E72D297353CC}">
              <c16:uniqueId val="{00000000-4A9C-498E-8254-0BBA0E7CB830}"/>
            </c:ext>
          </c:extLst>
        </c:ser>
        <c:dLbls>
          <c:dLblPos val="outEnd"/>
          <c:showLegendKey val="0"/>
          <c:showVal val="1"/>
          <c:showCatName val="0"/>
          <c:showSerName val="0"/>
          <c:showPercent val="0"/>
          <c:showBubbleSize val="0"/>
        </c:dLbls>
        <c:gapWidth val="182"/>
        <c:axId val="243672127"/>
        <c:axId val="243683167"/>
      </c:barChart>
      <c:catAx>
        <c:axId val="2436721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683167"/>
        <c:crosses val="autoZero"/>
        <c:auto val="1"/>
        <c:lblAlgn val="ctr"/>
        <c:lblOffset val="100"/>
        <c:noMultiLvlLbl val="0"/>
      </c:catAx>
      <c:valAx>
        <c:axId val="24368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672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[Zara_Sales_Analysis  Dashboard.xlsx]PIVOT ANALYSIS!Promotion Impact</c:name>
    <c:fmtId val="2"/>
  </c:pivotSource>
  <c:chart>
    <c:title>
      <c:tx>
        <c:strRef>
          <c:f>DASHBOARD!$F$46</c:f>
          <c:strCache>
            <c:ptCount val="1"/>
            <c:pt idx="0">
              <c:v>Promotion Impact</c:v>
            </c:pt>
          </c:strCache>
        </c:strRef>
      </c:tx>
      <c:layout>
        <c:manualLayout>
          <c:xMode val="edge"/>
          <c:yMode val="edge"/>
          <c:x val="0.4148714766632432"/>
          <c:y val="2.0387542017774089E-2"/>
        </c:manualLayout>
      </c:layout>
      <c:overlay val="0"/>
      <c:spPr>
        <a:solidFill>
          <a:srgbClr val="FF0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DASHBOARD!$F$46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DASHBOARD!$F$46</c:f>
              <c:strCache>
                <c:ptCount val="2"/>
                <c:pt idx="0">
                  <c:v>No</c:v>
                </c:pt>
                <c:pt idx="1">
                  <c:v>Yes</c:v>
                </c:pt>
              </c:strCache>
            </c:strRef>
          </c:cat>
          <c:val>
            <c:numRef>
              <c:f>DASHBOARD!$F$46</c:f>
              <c:numCache>
                <c:formatCode>0.00%</c:formatCode>
                <c:ptCount val="2"/>
                <c:pt idx="0">
                  <c:v>0.52290278149499647</c:v>
                </c:pt>
                <c:pt idx="1">
                  <c:v>0.47709721850500358</c:v>
                </c:pt>
              </c:numCache>
            </c:numRef>
          </c:val>
          <c:extLst>
            <c:ext xmlns:c16="http://schemas.microsoft.com/office/drawing/2014/chart" uri="{C3380CC4-5D6E-409C-BE32-E72D297353CC}">
              <c16:uniqueId val="{00000000-9DFA-4C21-952C-CB214921B0CE}"/>
            </c:ext>
          </c:extLst>
        </c:ser>
        <c:dLbls>
          <c:dLblPos val="outEnd"/>
          <c:showLegendKey val="0"/>
          <c:showVal val="1"/>
          <c:showCatName val="0"/>
          <c:showSerName val="0"/>
          <c:showPercent val="0"/>
          <c:showBubbleSize val="0"/>
        </c:dLbls>
        <c:gapWidth val="219"/>
        <c:overlap val="-27"/>
        <c:axId val="243667327"/>
        <c:axId val="243687487"/>
      </c:barChart>
      <c:catAx>
        <c:axId val="243667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Promotion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687487"/>
        <c:crosses val="autoZero"/>
        <c:auto val="1"/>
        <c:lblAlgn val="ctr"/>
        <c:lblOffset val="100"/>
        <c:noMultiLvlLbl val="0"/>
      </c:catAx>
      <c:valAx>
        <c:axId val="2436874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Sales</a:t>
                </a:r>
              </a:p>
            </c:rich>
          </c:tx>
          <c:layout>
            <c:manualLayout>
              <c:xMode val="edge"/>
              <c:yMode val="edge"/>
              <c:x val="7.319304666056725E-3"/>
              <c:y val="0.299112903225806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6673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[Zara_Sales_Analysis  Dashboard.xlsx]PIVOT ANALYSIS!Section Sales</c:name>
    <c:fmtId val="2"/>
  </c:pivotSource>
  <c:chart>
    <c:title>
      <c:tx>
        <c:strRef>
          <c:f>DASHBOARD!$D$48</c:f>
          <c:strCache>
            <c:ptCount val="1"/>
            <c:pt idx="0">
              <c:v>Section vs Sales</c:v>
            </c:pt>
          </c:strCache>
        </c:strRef>
      </c:tx>
      <c:overlay val="0"/>
      <c:spPr>
        <a:solidFill>
          <a:srgbClr val="FF0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DASHBOARD!$D$48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DASHBOARD!$D$48</c:f>
              <c:strCache>
                <c:ptCount val="2"/>
                <c:pt idx="0">
                  <c:v>MAN</c:v>
                </c:pt>
                <c:pt idx="1">
                  <c:v>WOMAN</c:v>
                </c:pt>
              </c:strCache>
            </c:strRef>
          </c:cat>
          <c:val>
            <c:numRef>
              <c:f>DASHBOARD!$D$48</c:f>
              <c:numCache>
                <c:formatCode>General</c:formatCode>
                <c:ptCount val="2"/>
                <c:pt idx="0">
                  <c:v>396199</c:v>
                </c:pt>
                <c:pt idx="1">
                  <c:v>63374</c:v>
                </c:pt>
              </c:numCache>
            </c:numRef>
          </c:val>
          <c:extLst>
            <c:ext xmlns:c16="http://schemas.microsoft.com/office/drawing/2014/chart" uri="{C3380CC4-5D6E-409C-BE32-E72D297353CC}">
              <c16:uniqueId val="{00000000-8B54-45C3-A4F1-5DDD70E86256}"/>
            </c:ext>
          </c:extLst>
        </c:ser>
        <c:dLbls>
          <c:dLblPos val="outEnd"/>
          <c:showLegendKey val="0"/>
          <c:showVal val="1"/>
          <c:showCatName val="0"/>
          <c:showSerName val="0"/>
          <c:showPercent val="0"/>
          <c:showBubbleSize val="0"/>
        </c:dLbls>
        <c:gapWidth val="219"/>
        <c:overlap val="-27"/>
        <c:axId val="243681727"/>
        <c:axId val="243682687"/>
      </c:barChart>
      <c:catAx>
        <c:axId val="24368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682687"/>
        <c:crosses val="autoZero"/>
        <c:auto val="1"/>
        <c:lblAlgn val="ctr"/>
        <c:lblOffset val="100"/>
        <c:noMultiLvlLbl val="0"/>
      </c:catAx>
      <c:valAx>
        <c:axId val="2436826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6817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[Zara_Sales_Analysis  Dashboard.xlsx]PIVOT ANALYSIS!Seasonal vs Non-Seasonal</c:name>
    <c:fmtId val="3"/>
  </c:pivotSource>
  <c:chart>
    <c:title>
      <c:tx>
        <c:strRef>
          <c:f>DASHBOARD!$F$48</c:f>
          <c:strCache>
            <c:ptCount val="1"/>
            <c:pt idx="0">
              <c:v>Seasonal vs Sales</c:v>
            </c:pt>
          </c:strCache>
        </c:strRef>
      </c:tx>
      <c:overlay val="0"/>
      <c:spPr>
        <a:solidFill>
          <a:srgbClr val="FF0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DASHBOARD!$F$48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70-462C-80E9-5A098B242F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70-462C-80E9-5A098B242F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DASHBOARD!$F$48</c:f>
              <c:strCache>
                <c:ptCount val="2"/>
                <c:pt idx="0">
                  <c:v>No</c:v>
                </c:pt>
                <c:pt idx="1">
                  <c:v>Yes</c:v>
                </c:pt>
              </c:strCache>
            </c:strRef>
          </c:cat>
          <c:val>
            <c:numRef>
              <c:f>DASHBOARD!$F$48</c:f>
              <c:numCache>
                <c:formatCode>0.00%</c:formatCode>
                <c:ptCount val="2"/>
                <c:pt idx="0">
                  <c:v>0.49261379584962561</c:v>
                </c:pt>
                <c:pt idx="1">
                  <c:v>0.50738620415037439</c:v>
                </c:pt>
              </c:numCache>
            </c:numRef>
          </c:val>
          <c:extLst>
            <c:ext xmlns:c16="http://schemas.microsoft.com/office/drawing/2014/chart" uri="{C3380CC4-5D6E-409C-BE32-E72D297353CC}">
              <c16:uniqueId val="{00000004-A470-462C-80E9-5A098B242F3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152400</xdr:colOff>
      <xdr:row>18</xdr:row>
      <xdr:rowOff>160020</xdr:rowOff>
    </xdr:to>
    <xdr:graphicFrame macro="">
      <xdr:nvGraphicFramePr>
        <xdr:cNvPr id="2" name="Chart 1">
          <a:extLst>
            <a:ext uri="{FF2B5EF4-FFF2-40B4-BE49-F238E27FC236}">
              <a16:creationId xmlns:a16="http://schemas.microsoft.com/office/drawing/2014/main" id="{F5CA54A7-589E-4D2B-860B-42276C72F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330200</xdr:colOff>
      <xdr:row>0</xdr:row>
      <xdr:rowOff>0</xdr:rowOff>
    </xdr:from>
    <xdr:to>
      <xdr:col>18</xdr:col>
      <xdr:colOff>269240</xdr:colOff>
      <xdr:row>18</xdr:row>
      <xdr:rowOff>160020</xdr:rowOff>
    </xdr:to>
    <xdr:graphicFrame macro="">
      <xdr:nvGraphicFramePr>
        <xdr:cNvPr id="3" name="Chart 2">
          <a:extLst>
            <a:ext uri="{FF2B5EF4-FFF2-40B4-BE49-F238E27FC236}">
              <a16:creationId xmlns:a16="http://schemas.microsoft.com/office/drawing/2014/main" id="{C0476437-3FA3-4EC5-A40D-FC445E43F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247650</xdr:colOff>
      <xdr:row>19</xdr:row>
      <xdr:rowOff>76200</xdr:rowOff>
    </xdr:from>
    <xdr:to>
      <xdr:col>7</xdr:col>
      <xdr:colOff>186690</xdr:colOff>
      <xdr:row>36</xdr:row>
      <xdr:rowOff>54610</xdr:rowOff>
    </xdr:to>
    <xdr:graphicFrame macro="">
      <xdr:nvGraphicFramePr>
        <xdr:cNvPr id="4" name="Chart 3">
          <a:extLst>
            <a:ext uri="{FF2B5EF4-FFF2-40B4-BE49-F238E27FC236}">
              <a16:creationId xmlns:a16="http://schemas.microsoft.com/office/drawing/2014/main" id="{08EA46BD-2797-4CC9-ABDE-942A9F16A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152400</xdr:colOff>
      <xdr:row>19</xdr:row>
      <xdr:rowOff>69850</xdr:rowOff>
    </xdr:from>
    <xdr:to>
      <xdr:col>16</xdr:col>
      <xdr:colOff>91440</xdr:colOff>
      <xdr:row>36</xdr:row>
      <xdr:rowOff>48260</xdr:rowOff>
    </xdr:to>
    <xdr:graphicFrame macro="">
      <xdr:nvGraphicFramePr>
        <xdr:cNvPr id="5" name="Chart 4">
          <a:extLst>
            <a:ext uri="{FF2B5EF4-FFF2-40B4-BE49-F238E27FC236}">
              <a16:creationId xmlns:a16="http://schemas.microsoft.com/office/drawing/2014/main" id="{77072D13-6BE4-445F-8C17-FE6B44BE2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527050</xdr:colOff>
      <xdr:row>38</xdr:row>
      <xdr:rowOff>63500</xdr:rowOff>
    </xdr:from>
    <xdr:to>
      <xdr:col>12</xdr:col>
      <xdr:colOff>412750</xdr:colOff>
      <xdr:row>40</xdr:row>
      <xdr:rowOff>133350</xdr:rowOff>
    </xdr:to>
    <xdr:sp macro="" textlink="">
      <xdr:nvSpPr>
        <xdr:cNvPr id="6" name="Rectangle: Rounded Corners 5">
          <a:extLst>
            <a:ext uri="{FF2B5EF4-FFF2-40B4-BE49-F238E27FC236}">
              <a16:creationId xmlns:a16="http://schemas.microsoft.com/office/drawing/2014/main" id="{C80702C7-0F23-0555-3116-99C053923D56}"/>
            </a:ext>
          </a:extLst>
        </xdr:cNvPr>
        <xdr:cNvSpPr/>
      </xdr:nvSpPr>
      <xdr:spPr>
        <a:xfrm>
          <a:off x="4794250" y="7061200"/>
          <a:ext cx="2933700" cy="4381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si j" refreshedDate="45879.541218749997" createdVersion="8" refreshedVersion="8" minRefreshableVersion="3" recordCount="252" xr:uid="{7FFC83AB-C95C-4281-836A-FD0CAA1017C9}">
  <cacheSource type="worksheet">
    <worksheetSource name="ZaraData"/>
  </cacheSource>
  <cacheFields count="20">
    <cacheField name="Product_ID" numFmtId="0">
      <sharedItems containsSemiMixedTypes="0" containsString="0" containsNumber="1" containsInteger="1" minValue="110075" maxValue="199631"/>
    </cacheField>
    <cacheField name="Product_Position" numFmtId="0">
      <sharedItems/>
    </cacheField>
    <cacheField name="Promotion" numFmtId="0">
      <sharedItems count="2">
        <s v="No"/>
        <s v="Yes"/>
      </sharedItems>
    </cacheField>
    <cacheField name="Product_Category" numFmtId="0">
      <sharedItems/>
    </cacheField>
    <cacheField name="Seasonal" numFmtId="0">
      <sharedItems count="2">
        <s v="No"/>
        <s v="Yes"/>
      </sharedItems>
    </cacheField>
    <cacheField name="Sales_Volume" numFmtId="0">
      <sharedItems containsSemiMixedTypes="0" containsString="0" containsNumber="1" containsInteger="1" minValue="529" maxValue="2989"/>
    </cacheField>
    <cacheField name="brand" numFmtId="0">
      <sharedItems/>
    </cacheField>
    <cacheField name="url" numFmtId="0">
      <sharedItems/>
    </cacheField>
    <cacheField name="sku" numFmtId="0">
      <sharedItems/>
    </cacheField>
    <cacheField name="name" numFmtId="0">
      <sharedItems containsBlank="1" count="195">
        <s v="BASIC PUFFER JACKET"/>
        <s v="TUXEDO JACKET"/>
        <s v="SLIM FIT SUIT JACKET"/>
        <s v="STRETCH SUIT JACKET"/>
        <s v="DOUBLE FACED JACKET"/>
        <s v="CONTRASTING COLLAR JACKET"/>
        <s v="FAUX LEATHER PUFFER JACKET"/>
        <s v="SUIT JACKET IN 100% LINEN"/>
        <s v="100% WOOL SUIT JACKET"/>
        <s v="100% FEATHER FILL PUFFER JACKET"/>
        <s v="HERRINGBONE TEXTURED JACKET"/>
        <s v="OVERSIZED CROPPED JACKET LIMITED EDITION"/>
        <s v="LEATHER BIKER JACKET"/>
        <s v="CROPPED LEATHER JACKET"/>
        <s v="FAUX LEATHER BOXY FIT JACKET"/>
        <s v="FAUX LEATHER JACKET"/>
        <s v="FAUX SUEDE BOMBER JACKET"/>
        <s v="DENIM BOMBER JACKET"/>
        <s v="BOUCLÃ‰ TEXTURED JACKET"/>
        <s v="JACQUARD DENIM JACKET"/>
        <s v="PADDED DENIM JACKET"/>
        <s v="LEATHER JACKET"/>
        <s v="LIGHTWEIGHT BOMBER JACKET"/>
        <s v="SUIT JACKET"/>
        <s v="FAUX LEATHER BOMBER JACKET"/>
        <s v="PATCH BOMBER JACKET"/>
        <s v="STRETCH POCKET OVERSHIRT"/>
        <s v="RIB COLLAR JACKET"/>
        <s v="FAUX LEATHER OVERSIZED JACKET LIMITED EDITION"/>
        <s v="CONTRASTING PATCHES BOMBER JACKET"/>
        <s v="CROPPED BOMBER JACKET LIMITED EDITION"/>
        <s v="BOMBER JACKET"/>
        <s v="FAUX SUEDE JACKET"/>
        <s v="SUEDE JACKET"/>
        <s v="TEXTURED JACKET"/>
        <s v="CROPPED TEXTURED JACKET"/>
        <s v="POCKET PUFFER JACKET"/>
        <s v="TECHNICAL JACKET WITH POCKETS"/>
        <s v="RIPPED DENIM JACKET"/>
        <s v="TEXTURED POCKET JACKET"/>
        <s v="FAUX SUEDE PATCH JACKET"/>
        <s v="PUFFER JACKET WITH POUCH POCKET"/>
        <s v="TEXTURED WEAVE OVERSHIRT"/>
        <s v="STRAIGHT SUIT JACKET"/>
        <s v="HOODED QUILTED JACKET"/>
        <s v="LIGHTWEIGHT PUFFER JACKET"/>
        <s v="COTTON BLEND BOMBER JACKET"/>
        <s v="POCKET JACKET"/>
        <s v="OVERSIZED BOMBER JACKET"/>
        <s v="EMBROIDERED PATCH JACKET"/>
        <s v="ACID WASH DENIM JACKET"/>
        <s v="VINTAGE EFFECT LEATHER BOMBER JACKET"/>
        <s v="TEXTURED DENIM JACKET LIMITED EDITION"/>
        <s v="WOOL BLEND JACKET"/>
        <s v="COTTON - LINEN BLEND JACKET"/>
        <s v="FLEECE BOMBER JACKET"/>
        <s v="ZIPPERED JACKET"/>
        <s v="COTTON JACKET"/>
        <s v="WOOL BLEND TEXTURED JACKET"/>
        <s v="CONTRAST JACQUARD JACKET"/>
        <s v="CROPPED OVERSHIRT"/>
        <s v="CONTRASTING PATCHES HOODED JACKET"/>
        <s v="UTILITY POCKET JACKET"/>
        <m/>
        <s v="TECHNICAL PADDED JACKET"/>
        <s v="MIXED COLLAR WAXED JACKET"/>
        <s v="PADDED BOMBER JACKET"/>
        <s v="POCKET DENIM JACKET"/>
        <s v="BOXY FIT DENIM JACKET"/>
        <s v="FAUX SHEARLING PLAID JACKET"/>
        <s v="EMBROIDERED FOREST JACKET"/>
        <s v="POCKET OVERSHIRT"/>
        <s v="BOUCLE TEXTURED VEST"/>
        <s v="COLOR BLOCK PUFFER JACKET"/>
        <s v="LONGLINE QUILTED JACKET"/>
        <s v="WOOL BLEND SUIT JACKET"/>
        <s v="HOODED KNIT CARDIGAN"/>
        <s v="HOODED TECHNICAL JACKET"/>
        <s v="HOUNDSTOOTH SUIT JACKET"/>
        <s v="WASHED EFFECT BOMBER JACKET"/>
        <s v="WASHED TECHNICAL JACKET"/>
        <s v="MIXED COLLAR JACKET"/>
        <s v="HOODED DENIM JACKET"/>
        <s v="WAXED EFFECT PLAID JACKET"/>
        <s v="WOOL BLEND FELT TEXTURE JACKET"/>
        <s v="PRINTED DENIM OVERSHIRT"/>
        <s v="STRUCTURED TWILL OVERSHIRT"/>
        <s v="COTTON OVERSHIRT"/>
        <s v="REVERSIBLE PLAID OVERSHIRT"/>
        <s v="PLAID OVERSHIRT"/>
        <s v="100% LINEN OVERSHIRT"/>
        <s v="POCKET DENIM OVERSHIRT"/>
        <s v="FAUX SUEDE OVERSHIRT"/>
        <s v="TEXTURED POCKET OVERSHIRT"/>
        <s v="OVERSHIRT"/>
        <s v="ZIPPERED WOOL BLEND OVERSHIRT"/>
        <s v="GEOMETRIC JACQUARD OVERSHIRT"/>
        <s v="PAINT PRINT OVERSHIRT"/>
        <s v="PADDED CORDUROY OVERSHIRT"/>
        <s v="PLAID TIE DYE OVERSHIRT"/>
        <s v="OVERSHIRT WITH CONTRASTING TOPSTITCHING"/>
        <s v="QUILTED STRUCTURED OVERSHIRT"/>
        <s v="TECHNICAL OVERSHIRT"/>
        <s v="SUEDE FISHERMAN SANDALS"/>
        <s v="ZIPPER MULTIPIECE SNEAKERS"/>
        <s v="SUEDE LACELESS SNEAKERS"/>
        <s v="MULTICOLOR SNEAKERS"/>
        <s v="RETRO RUNNING SNEAKERS"/>
        <s v="SUEDE HIGH-TOPS"/>
        <s v="SUEDE STRAP SANDALS"/>
        <s v="MULTIPIECE SNEAKERS"/>
        <s v="TOPSTITCH SNEAKERS"/>
        <s v="RETRO SNEAKERS"/>
        <s v="RETRO HIGH TOP SNEAKERS"/>
        <s v="MULTI-PIECED RETRO SNEAKERS"/>
        <s v="TASSEL LEATHER LOAFERS"/>
        <s v="MOC-TOE SUEDE BOOTS"/>
        <s v="STRAP SANDALS"/>
        <s v="SUEDE RETRO SNEAKERS"/>
        <s v="HIKING BOOTS"/>
        <s v="SUEDE SNEAKERS"/>
        <s v="FAUX SHEARLING LINED SUEDE BOOTS"/>
        <s v="CHUNKY SNEAKERS"/>
        <s v="DOUBLE STRAP SUEDE SANDALS"/>
        <s v="CHUNKY SOLE CANVAS LACE-UP BOOTS"/>
        <s v="SUEDE PENNY LOAFERS"/>
        <s v="ADHERENT STRIPES SNEAKERS"/>
        <s v="CHUNKY SOLE HIGH TOP SNEAKERS"/>
        <s v="CONTRAST SOLE LEATHER SNEAKERS"/>
        <s v="SUEDE RUNNING SNEAKERS"/>
        <s v="WOVEN LEATHER SLIDES"/>
        <s v="ASYMMETRIC CROPPED KNIT SWEATER"/>
        <s v="KNIT SWEATER WITH PEARLS"/>
        <s v="HIGH COLLAR KNIT SWEATER"/>
        <s v="STRIPED KNIT SWEATER"/>
        <s v="CABLE KNIT METALLIC SWEATER"/>
        <s v="ASYMMETRICAL WOOL AND SILK BLEND SWEATER"/>
        <s v="WOOL AND CASHMERE BLEND RIB SWEATER"/>
        <s v="ALPACA AND WOOL BLEND TIE DYE KNIT SWEATER"/>
        <s v="MOCK NECK WOOL AND SILK BLEND KNIT TOP"/>
        <s v="CASHMERE BLEND KNIT SWEATER"/>
        <s v="ALPACA BLEND OPEN KNIT SWEATER"/>
        <s v="OVERSIZED KNIT SWEATER"/>
        <s v="WOOL BLEND KNIT SWEATER"/>
        <s v="SOFT JEWEL SWEATER"/>
        <s v="FAUX FUR JEWEL SWEATER"/>
        <s v="METAL BEAD KNIT SWEATER"/>
        <s v="KNIT SWEATER WITH BUTTONS"/>
        <s v="JEWEL KNIT SWEATER"/>
        <s v="KNIT SWEATER WITH PIPING"/>
        <s v="FINE KNIT CROP SWEATER"/>
        <s v="KNIT SWEATER WITH RIPS"/>
        <s v="GATHERED WAIST KNIT SWEATER"/>
        <s v="KNIT V-NECK SWEATER"/>
        <s v="BASIC FOIL KNIT SWEATER"/>
        <s v="CONTRAST TOPSTITCHING CROP KNIT SWEATER"/>
        <s v="STRIPED CROP KNIT SWEATER"/>
        <s v="BASIC KNIT SWEATER"/>
        <s v="V-NECK KNIT SWEATER"/>
        <s v="FOIL KNIT CROP SWEATER"/>
        <s v="BASIC 100% WOOL SWEATER"/>
        <s v="COLORBLOCK KNIT CROP SWEATER"/>
        <s v="FINE KNIT SWEATER"/>
        <s v="KNIT OPEN BACK PEARLY SWEATER"/>
        <s v="KNIT PEARL SWEATER"/>
        <s v="STRIPED TEXTURED OVERSHIRT"/>
        <s v="FLEECE OVERSHIRT"/>
        <s v="BAGGY FIT JEANS LIMITED EDITION"/>
        <s v="BAGGY BELTED JEANS"/>
        <s v="BAGGY FIT JEANS"/>
        <s v="FLARED FIT CARGO JEANS"/>
        <s v="PLEATED WIDE FIT JEANS"/>
        <s v="DENIM SHIRT"/>
        <s v="RIPPED STRAIGHT FIT JEANS"/>
        <s v="TEXTURED SWEATER"/>
        <s v="PURL KNIT SWEATER"/>
        <s v="BRAIDED COLOR BLOCK SWEATER"/>
        <s v="CONTRAST INTERIOR SWEATER"/>
        <s v="ABSTRACT JACQUARD SWEATER"/>
        <s v="BASIC SLIM FIT T-SHIRT"/>
        <s v="CROPPED WASHED T-SHIRT"/>
        <s v="BASIC HEAVYWEIGHT T-SHIRT"/>
        <s v="HEART PRINT T-SHIRT"/>
        <s v="TEXT T-SHIRT"/>
        <s v="PRINTED CROPPED FIT SHIRT LIMITED EDITION"/>
        <s v="RIBBED KNIT T-SHIRT"/>
        <s v="OVERSIZE FIT T-SHIRT"/>
        <s v="BASIC MEDIUM WEIGHT T-SHIRT"/>
        <s v="STRUCTURED TEXT T-SHIRT"/>
        <s v="ABSTRACT PRINT T-SHIRT"/>
        <s v="RAISED TEXT T-SHIRT LIMITED EDITION"/>
        <s v="SEMI-SHEER KNIT SHIRT LIMITED EDITION"/>
        <s v="VISCOSE BLEND KNIT T-SHIRT"/>
        <s v="STRIPED JACQUARD T-SHIRT"/>
        <s v="ABSTRACT PRINT KNIT T-SHIRT"/>
      </sharedItems>
    </cacheField>
    <cacheField name="description" numFmtId="0">
      <sharedItems containsBlank="1" longText="1"/>
    </cacheField>
    <cacheField name="price" numFmtId="2">
      <sharedItems/>
    </cacheField>
    <cacheField name="currency" numFmtId="0">
      <sharedItems/>
    </cacheField>
    <cacheField name="scraped_at" numFmtId="14">
      <sharedItems containsSemiMixedTypes="0" containsNonDate="0" containsDate="1" containsString="0" minDate="2024-02-19T08:50:06" maxDate="2024-02-19T09:10:52" count="143">
        <d v="2024-02-19T08:50:06"/>
        <d v="2024-02-19T08:50:07"/>
        <d v="2024-02-19T08:50:08"/>
        <d v="2024-02-19T08:50:09"/>
        <d v="2024-02-19T08:50:10"/>
        <d v="2024-02-19T08:50:11"/>
        <d v="2024-02-19T08:50:12"/>
        <d v="2024-02-19T08:50:13"/>
        <d v="2024-02-19T08:50:14"/>
        <d v="2024-02-19T08:50:15"/>
        <d v="2024-02-19T08:50:16"/>
        <d v="2024-02-19T08:50:17"/>
        <d v="2024-02-19T08:50:18"/>
        <d v="2024-02-19T08:50:19"/>
        <d v="2024-02-19T08:50:20"/>
        <d v="2024-02-19T08:50:21"/>
        <d v="2024-02-19T08:50:22"/>
        <d v="2024-02-19T08:50:23"/>
        <d v="2024-02-19T08:50:24"/>
        <d v="2024-02-19T08:50:25"/>
        <d v="2024-02-19T08:50:26"/>
        <d v="2024-02-19T08:50:27"/>
        <d v="2024-02-19T08:50:28"/>
        <d v="2024-02-19T08:50:29"/>
        <d v="2024-02-19T08:50:31"/>
        <d v="2024-02-19T08:50:32"/>
        <d v="2024-02-19T08:50:33"/>
        <d v="2024-02-19T08:50:34"/>
        <d v="2024-02-19T08:50:35"/>
        <d v="2024-02-19T08:50:36"/>
        <d v="2024-02-19T08:50:37"/>
        <d v="2024-02-19T08:50:38"/>
        <d v="2024-02-19T08:50:39"/>
        <d v="2024-02-19T08:50:40"/>
        <d v="2024-02-19T08:50:41"/>
        <d v="2024-02-19T08:50:42"/>
        <d v="2024-02-19T08:50:43"/>
        <d v="2024-02-19T08:50:44"/>
        <d v="2024-02-19T08:50:45"/>
        <d v="2024-02-19T08:50:46"/>
        <d v="2024-02-19T08:50:47"/>
        <d v="2024-02-19T08:50:50"/>
        <d v="2024-02-19T08:50:49"/>
        <d v="2024-02-19T08:50:51"/>
        <d v="2024-02-19T08:50:52"/>
        <d v="2024-02-19T08:50:53"/>
        <d v="2024-02-19T08:50:54"/>
        <d v="2024-02-19T08:50:55"/>
        <d v="2024-02-19T08:50:56"/>
        <d v="2024-02-19T08:50:57"/>
        <d v="2024-02-19T08:50:58"/>
        <d v="2024-02-19T08:50:59"/>
        <d v="2024-02-19T08:51:00"/>
        <d v="2024-02-19T08:51:01"/>
        <d v="2024-02-19T08:51:03"/>
        <d v="2024-02-19T08:51:04"/>
        <d v="2024-02-19T08:51:05"/>
        <d v="2024-02-19T08:51:06"/>
        <d v="2024-02-19T08:51:07"/>
        <d v="2024-02-19T08:51:08"/>
        <d v="2024-02-19T08:51:09"/>
        <d v="2024-02-19T08:51:10"/>
        <d v="2024-02-19T08:51:16"/>
        <d v="2024-02-19T08:51:17"/>
        <d v="2024-02-19T08:51:18"/>
        <d v="2024-02-19T08:51:31"/>
        <d v="2024-02-19T08:51:32"/>
        <d v="2024-02-19T08:51:33"/>
        <d v="2024-02-19T08:51:34"/>
        <d v="2024-02-19T08:51:35"/>
        <d v="2024-02-19T08:51:36"/>
        <d v="2024-02-19T08:51:37"/>
        <d v="2024-02-19T08:51:38"/>
        <d v="2024-02-19T08:51:39"/>
        <d v="2024-02-19T08:51:40"/>
        <d v="2024-02-19T08:51:41"/>
        <d v="2024-02-19T08:51:42"/>
        <d v="2024-02-19T08:51:43"/>
        <d v="2024-02-19T09:00:28"/>
        <d v="2024-02-19T09:00:29"/>
        <d v="2024-02-19T09:00:30"/>
        <d v="2024-02-19T09:00:31"/>
        <d v="2024-02-19T09:00:32"/>
        <d v="2024-02-19T09:00:33"/>
        <d v="2024-02-19T09:00:34"/>
        <d v="2024-02-19T09:00:35"/>
        <d v="2024-02-19T09:00:36"/>
        <d v="2024-02-19T09:00:37"/>
        <d v="2024-02-19T09:00:38"/>
        <d v="2024-02-19T09:00:39"/>
        <d v="2024-02-19T09:00:40"/>
        <d v="2024-02-19T09:00:42"/>
        <d v="2024-02-19T09:00:43"/>
        <d v="2024-02-19T09:00:44"/>
        <d v="2024-02-19T09:00:46"/>
        <d v="2024-02-19T09:00:47"/>
        <d v="2024-02-19T09:00:48"/>
        <d v="2024-02-19T09:00:49"/>
        <d v="2024-02-19T09:00:50"/>
        <d v="2024-02-19T09:00:52"/>
        <d v="2024-02-19T09:10:32"/>
        <d v="2024-02-19T09:10:33"/>
        <d v="2024-02-19T09:10:34"/>
        <d v="2024-02-19T09:10:35"/>
        <d v="2024-02-19T09:10:36"/>
        <d v="2024-02-19T09:10:37"/>
        <d v="2024-02-19T09:10:38"/>
        <d v="2024-02-19T09:10:39"/>
        <d v="2024-02-19T09:10:40"/>
        <d v="2024-02-19T09:10:41"/>
        <d v="2024-02-19T09:10:42"/>
        <d v="2024-02-19T09:10:43"/>
        <d v="2024-02-19T09:10:44"/>
        <d v="2024-02-19T09:10:45"/>
        <d v="2024-02-19T09:10:46"/>
        <d v="2024-02-19T09:10:47"/>
        <d v="2024-02-19T09:10:48"/>
        <d v="2024-02-19T09:10:49"/>
        <d v="2024-02-19T09:10:50"/>
        <d v="2024-02-19T09:10:51"/>
        <d v="2024-02-19T09:10:52"/>
        <d v="2024-02-19T08:51:29"/>
        <d v="2024-02-19T08:51:30"/>
        <d v="2024-02-19T08:54:38"/>
        <d v="2024-02-19T08:54:39"/>
        <d v="2024-02-19T08:54:40"/>
        <d v="2024-02-19T08:54:41"/>
        <d v="2024-02-19T08:54:42"/>
        <d v="2024-02-19T08:54:44"/>
        <d v="2024-02-19T08:54:45"/>
        <d v="2024-02-19T08:54:46"/>
        <d v="2024-02-19T08:54:47"/>
        <d v="2024-02-19T08:56:26"/>
        <d v="2024-02-19T08:56:27"/>
        <d v="2024-02-19T08:56:28"/>
        <d v="2024-02-19T08:56:29"/>
        <d v="2024-02-19T08:56:30"/>
        <d v="2024-02-19T08:56:31"/>
        <d v="2024-02-19T08:56:32"/>
        <d v="2024-02-19T08:56:33"/>
        <d v="2024-02-19T08:56:34"/>
        <d v="2024-02-19T08:56:35"/>
        <d v="2024-02-19T08:56:36"/>
      </sharedItems>
      <fieldGroup par="19"/>
    </cacheField>
    <cacheField name="terms" numFmtId="0">
      <sharedItems/>
    </cacheField>
    <cacheField name="section" numFmtId="0">
      <sharedItems count="2">
        <s v="MAN"/>
        <s v="WOMAN"/>
      </sharedItems>
    </cacheField>
    <cacheField name="Cleaned_Price" numFmtId="0">
      <sharedItems containsSemiMixedTypes="0" containsString="0" containsNumber="1" minValue="7.99" maxValue="439"/>
    </cacheField>
    <cacheField name="Seconds (scraped_at)" numFmtId="0" databaseField="0">
      <fieldGroup base="13">
        <rangePr groupBy="seconds" startDate="2024-02-19T08:50:06" endDate="2024-02-19T09:10:52"/>
        <groupItems count="62">
          <s v="&lt;2/19/2024"/>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2/19/2024"/>
        </groupItems>
      </fieldGroup>
    </cacheField>
    <cacheField name="Minutes (scraped_at)" numFmtId="0" databaseField="0">
      <fieldGroup base="13">
        <rangePr groupBy="minutes" startDate="2024-02-19T08:50:06" endDate="2024-02-19T09:10:52"/>
        <groupItems count="62">
          <s v="&lt;2/19/2024"/>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2/19/2024"/>
        </groupItems>
      </fieldGroup>
    </cacheField>
    <cacheField name="Hours (scraped_at)" numFmtId="0" databaseField="0">
      <fieldGroup base="13">
        <rangePr groupBy="hours" startDate="2024-02-19T08:50:06" endDate="2024-02-19T09:10:52"/>
        <groupItems count="26">
          <s v="&lt;2/19/2024"/>
          <s v="12 AM"/>
          <s v="1 AM"/>
          <s v="2 AM"/>
          <s v="3 AM"/>
          <s v="4 AM"/>
          <s v="5 AM"/>
          <s v="6 AM"/>
          <s v="7 AM"/>
          <s v="8 AM"/>
          <s v="9 AM"/>
          <s v="10 AM"/>
          <s v="11 AM"/>
          <s v="12 PM"/>
          <s v="1 PM"/>
          <s v="2 PM"/>
          <s v="3 PM"/>
          <s v="4 PM"/>
          <s v="5 PM"/>
          <s v="6 PM"/>
          <s v="7 PM"/>
          <s v="8 PM"/>
          <s v="9 PM"/>
          <s v="10 PM"/>
          <s v="11 PM"/>
          <s v="&gt;2/19/2024"/>
        </groupItems>
      </fieldGroup>
    </cacheField>
  </cacheFields>
  <extLst>
    <ext xmlns:x14="http://schemas.microsoft.com/office/spreadsheetml/2009/9/main" uri="{725AE2AE-9491-48be-B2B4-4EB974FC3084}">
      <x14:pivotCacheDefinition pivotCacheId="11141239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n v="185102"/>
    <s v="Aisle"/>
    <x v="0"/>
    <s v="Clothing"/>
    <x v="0"/>
    <n v="2823"/>
    <s v="Zara"/>
    <s v="https://www.zara.com/us/en/basic-puffer-jacket-p06985450.html"/>
    <s v="272145190-250-2"/>
    <x v="0"/>
    <s v="Puffer jacket made of tear-resistant ripstop fabric. High collar and adjustable long sleeves with adhesive straps. Welt pockets at hip. Adjustable hem with side elastics. Front zip closure."/>
    <s v="Â19.99"/>
    <s v="USD"/>
    <x v="0"/>
    <s v="jackets"/>
    <x v="0"/>
    <n v="19.989999999999998"/>
  </r>
  <r>
    <n v="188771"/>
    <s v="Aisle"/>
    <x v="0"/>
    <s v="Clothing"/>
    <x v="0"/>
    <n v="654"/>
    <s v="Zara"/>
    <s v="https://www.zara.com/us/en/tuxedo-jacket-p08896675.html"/>
    <s v="324052738-800-46"/>
    <x v="1"/>
    <s v="Straight fit blazer. Pointed lapel collar and long sleeves with buttoned cuffs. Welt pockets at hip and interior pocket. Central back vent at hem. Front button closure."/>
    <s v="Â169.00"/>
    <s v="USD"/>
    <x v="1"/>
    <s v="jackets"/>
    <x v="0"/>
    <n v="169"/>
  </r>
  <r>
    <n v="180176"/>
    <s v="End-cap"/>
    <x v="1"/>
    <s v="Clothing"/>
    <x v="1"/>
    <n v="2220"/>
    <s v="Zara"/>
    <s v="https://www.zara.com/us/en/slim-fit-suit-jacket-p01564520.html"/>
    <s v="335342680-800-44"/>
    <x v="2"/>
    <s v="Slim fit jacket. Notched lapel collar. Long sleeves with buttoned cuffs. Welt pocket at chest and flap pockets at hip. Interior pocket. Back vents. Front button closure."/>
    <s v="Â129.00"/>
    <s v="USD"/>
    <x v="1"/>
    <s v="jackets"/>
    <x v="0"/>
    <n v="129"/>
  </r>
  <r>
    <n v="112917"/>
    <s v="Aisle"/>
    <x v="1"/>
    <s v="Clothing"/>
    <x v="1"/>
    <n v="1568"/>
    <s v="Zara"/>
    <s v="https://www.zara.com/us/en/stretch-suit-jacket-p01564300.html"/>
    <s v="328303236-420-44"/>
    <x v="3"/>
    <s v="Slim fit jacket made of viscose blend fabric. Notched lapel collar. Long sleeves with buttoned cuffs. Welt pocket at chest and flap pockets at hip. Interior pocket. Back vents. Front button closure."/>
    <s v="Â129.00"/>
    <s v="USD"/>
    <x v="2"/>
    <s v="jackets"/>
    <x v="0"/>
    <n v="129"/>
  </r>
  <r>
    <n v="192936"/>
    <s v="End-cap"/>
    <x v="0"/>
    <s v="Clothing"/>
    <x v="1"/>
    <n v="2942"/>
    <s v="Zara"/>
    <s v="https://www.zara.com/us/en/double-faced-jacket-p08281477.html"/>
    <s v="312368260-800-2"/>
    <x v="4"/>
    <s v="Jacket made of faux leather faux shearling with fleece interior. Tabbed lapel collar. Long sleeves. Zip pockets at hip. Front zip closure."/>
    <s v="Â139.00"/>
    <s v="USD"/>
    <x v="2"/>
    <s v="jackets"/>
    <x v="0"/>
    <n v="139"/>
  </r>
  <r>
    <n v="117590"/>
    <s v="End-cap"/>
    <x v="0"/>
    <s v="Clothing"/>
    <x v="0"/>
    <n v="2968"/>
    <s v="Zara"/>
    <s v="https://www.zara.com/us/en/contrasting-collar-jacket-p06987331.html"/>
    <s v="320298385-807-2"/>
    <x v="5"/>
    <s v="Relaxed fit jacket. Contrasting lapel collar and long sleeves with buttoned cuffs. Front pouch pockets. Interior pocket. Washed effect. Front zip closure."/>
    <s v="Â79.90"/>
    <s v="USD"/>
    <x v="3"/>
    <s v="jackets"/>
    <x v="0"/>
    <n v="79.900000000000006"/>
  </r>
  <r>
    <n v="189118"/>
    <s v="Front of Store"/>
    <x v="1"/>
    <s v="Clothing"/>
    <x v="1"/>
    <n v="952"/>
    <s v="Zara"/>
    <s v="https://www.zara.com/us/en/faux-leather-puffer-jacket-p08281420.html"/>
    <s v="278112470-800-2"/>
    <x v="6"/>
    <s v="Faux leather puffer jacket. High collar and long sleeves with ribbed interior cuffs. Welt pockets at hip. Interior pocket. Adjustable hem with side elastics. Front zip closure."/>
    <s v="Â69.99"/>
    <s v="USD"/>
    <x v="4"/>
    <s v="jackets"/>
    <x v="0"/>
    <n v="69.989999999999995"/>
  </r>
  <r>
    <n v="182157"/>
    <s v="Aisle"/>
    <x v="0"/>
    <s v="Clothing"/>
    <x v="0"/>
    <n v="2421"/>
    <s v="Zara"/>
    <s v="https://www.zara.com/us/en/suit-jacket-in-100-linen-p04307408.html"/>
    <s v="322972485-431-46"/>
    <x v="7"/>
    <s v="Straight fit blazer made of linen. Notched lapel collar and long sleeves with buttoned cuffs. Welt pocket at chest and flap pockets at hip. Interior pocket. Back vents. Front button closure."/>
    <s v="Â159.00"/>
    <s v="USD"/>
    <x v="4"/>
    <s v="jackets"/>
    <x v="0"/>
    <n v="159"/>
  </r>
  <r>
    <n v="141861"/>
    <s v="Aisle"/>
    <x v="1"/>
    <s v="Clothing"/>
    <x v="1"/>
    <n v="1916"/>
    <s v="Zara"/>
    <s v="https://www.zara.com/us/en/100-wool-suit-jacket-p05955218.html"/>
    <s v="313854165-401-46"/>
    <x v="8"/>
    <s v="Jacket made of Italian wool. Pointed lapel collar and long sleeves with buttoned cuffs. Welt pocket at chest and flap pockets at hip. Interior pocket. Back vents. Front button closure."/>
    <s v="Â169.00"/>
    <s v="USD"/>
    <x v="5"/>
    <s v="jackets"/>
    <x v="0"/>
    <n v="169"/>
  </r>
  <r>
    <n v="137121"/>
    <s v="Aisle"/>
    <x v="0"/>
    <s v="Clothing"/>
    <x v="1"/>
    <n v="656"/>
    <s v="Zara"/>
    <s v="https://www.zara.com/us/en/100-feather-fill-puffer-jacket-p04302305.html"/>
    <s v="312372602-800-2"/>
    <x v="9"/>
    <s v="Puffer jacket made of shiny finish technical fabric. Fill is a blend of 80% down and 20% feathers. High collar with adjustable hood and long sleeves with elastic cuffs. Welt pockets at hip and interior pocket. Adjustable hem with side elastics. Front zip closure."/>
    <s v="Â169.00"/>
    <s v="USD"/>
    <x v="5"/>
    <s v="jackets"/>
    <x v="0"/>
    <n v="169"/>
  </r>
  <r>
    <n v="113143"/>
    <s v="Aisle"/>
    <x v="1"/>
    <s v="Clothing"/>
    <x v="1"/>
    <n v="2663"/>
    <s v="Zara"/>
    <s v="https://www.zara.com/us/en/herringbone-textured-jacket-p08491401.html"/>
    <s v="316207900-710-2"/>
    <x v="10"/>
    <s v="Jacket made of wool blend fabric. Lapel collar and long sleeves. Welt pockets at hip. Front zip closure."/>
    <s v="Â129.00"/>
    <s v="USD"/>
    <x v="6"/>
    <s v="jackets"/>
    <x v="0"/>
    <n v="129"/>
  </r>
  <r>
    <n v="140028"/>
    <s v="Aisle"/>
    <x v="1"/>
    <s v="Clothing"/>
    <x v="1"/>
    <n v="1260"/>
    <s v="Zara"/>
    <s v="https://www.zara.com/us/en/oversized-cropped-jacket-limited-edition-p04304672.html"/>
    <s v="329186122-800-2"/>
    <x v="11"/>
    <s v="Oversized cropped jacket. Notched lapel collar and long sleeves with buttoned cuffs. Flap pockets at waist ad interior pocket. Front button closure."/>
    <s v="Â159.00"/>
    <s v="USD"/>
    <x v="7"/>
    <s v="jackets"/>
    <x v="0"/>
    <n v="159"/>
  </r>
  <r>
    <n v="134693"/>
    <s v="Aisle"/>
    <x v="1"/>
    <s v="Clothing"/>
    <x v="0"/>
    <n v="2124"/>
    <s v="Zara"/>
    <s v="https://www.zara.com/us/en/leather-biker-jacket-p05833412.html"/>
    <s v="311297791-800-2"/>
    <x v="12"/>
    <s v="Jacket with lapel collar and snap button details. Long sleeves with zip cuffs. Front zip pockets and interior pocket. Asymmetric front closure with metal zipper."/>
    <s v="Â169.00"/>
    <s v="USD"/>
    <x v="7"/>
    <s v="jackets"/>
    <x v="0"/>
    <n v="169"/>
  </r>
  <r>
    <n v="151396"/>
    <s v="Front of Store"/>
    <x v="1"/>
    <s v="Clothing"/>
    <x v="1"/>
    <n v="729"/>
    <s v="Zara"/>
    <s v="https://www.zara.com/us/en/cropped-leather-jacket-p02521104.html"/>
    <s v="323134418-800-3"/>
    <x v="13"/>
    <s v="Leather jacket. Cropped length. Lapel collar and long sleeves. Front hidden in-seam pockets. Front zip closure."/>
    <s v="Â439.00"/>
    <s v="USD"/>
    <x v="8"/>
    <s v="jackets"/>
    <x v="0"/>
    <n v="439"/>
  </r>
  <r>
    <n v="132889"/>
    <s v="Aisle"/>
    <x v="1"/>
    <s v="Clothing"/>
    <x v="1"/>
    <n v="2265"/>
    <s v="Zara"/>
    <s v="https://www.zara.com/us/en/faux-leather-boxy-fit-jacket-p08281654.html"/>
    <s v="311297555-706-2"/>
    <x v="14"/>
    <s v="Boxy fit jacket. Lapel collar and long sleeves with buttoned cuffs. Welt pockets at hip. Front button closure."/>
    <s v="Â99.90"/>
    <s v="USD"/>
    <x v="8"/>
    <s v="jackets"/>
    <x v="0"/>
    <n v="99.9"/>
  </r>
  <r>
    <n v="152174"/>
    <s v="End-cap"/>
    <x v="0"/>
    <s v="Clothing"/>
    <x v="0"/>
    <n v="2226"/>
    <s v="Zara"/>
    <s v="https://www.zara.com/us/en/faux-leather-jacket-p03427320.html"/>
    <s v="317012940-800-2"/>
    <x v="15"/>
    <s v="Jacket made of faux leather fabric. Lapel collar with snap button details. Long sleeves with zip cuffs. Front zip pockets at chest and hip. Interior pocket. Asymmetric front closure with metal zipper."/>
    <s v="Â99.90"/>
    <s v="USD"/>
    <x v="9"/>
    <s v="jackets"/>
    <x v="0"/>
    <n v="99.9"/>
  </r>
  <r>
    <n v="129906"/>
    <s v="Aisle"/>
    <x v="0"/>
    <s v="Clothing"/>
    <x v="0"/>
    <n v="2089"/>
    <s v="Zara"/>
    <s v="https://www.zara.com/us/en/faux-suede-bomber-jacket-p06318600.html"/>
    <s v="311292672-800-2"/>
    <x v="16"/>
    <s v="Jacket made of faux suede fabric. Ribbed elastic high collar and long sleeve. Welt pockets at hip. Rib trim. Front zip closure."/>
    <s v="Â69.90"/>
    <s v="USD"/>
    <x v="9"/>
    <s v="jackets"/>
    <x v="0"/>
    <n v="69.900000000000006"/>
  </r>
  <r>
    <n v="195879"/>
    <s v="Front of Store"/>
    <x v="1"/>
    <s v="Clothing"/>
    <x v="1"/>
    <n v="2339"/>
    <s v="Zara"/>
    <s v="https://www.zara.com/us/en/denim-bomber-jacket-p00621400.html"/>
    <s v="321496837-400-3"/>
    <x v="17"/>
    <s v="Jacket made of denim fabric with padded interior. Rib elastic collar and long sleeves. Welt pockets at hip and interior pocket. Elastic hem. All-over contrasting topstitching details. Front zip closure."/>
    <s v="Â129.00"/>
    <s v="USD"/>
    <x v="10"/>
    <s v="jackets"/>
    <x v="0"/>
    <n v="129"/>
  </r>
  <r>
    <n v="155050"/>
    <s v="Aisle"/>
    <x v="0"/>
    <s v="Clothing"/>
    <x v="1"/>
    <n v="2321"/>
    <s v="Zara"/>
    <s v="https://www.zara.com/us/en/boucle-textured-jacket-p08491402.html"/>
    <s v="316205038-615-2"/>
    <x v="18"/>
    <s v="Cropped jacket made with wool blend fabric. High collar and long sleeves with elastic cuffs. Front patch pockets with flaps. Elastic hem. Front snap button closure."/>
    <s v="Â129.00"/>
    <s v="USD"/>
    <x v="11"/>
    <s v="jackets"/>
    <x v="0"/>
    <n v="129"/>
  </r>
  <r>
    <n v="194410"/>
    <s v="End-cap"/>
    <x v="0"/>
    <s v="Clothing"/>
    <x v="0"/>
    <n v="669"/>
    <s v="Zara"/>
    <s v="https://www.zara.com/us/en/suit-jacket-in-100-linen-p04307443.html"/>
    <s v="322972473-052-46"/>
    <x v="7"/>
    <s v="Straight fit blazer made of linen. Notched lapel collar and long sleeves with buttoned cuffs. Flap pockets at hip. Interior pocket. Back vents. Front button closure."/>
    <s v="Â159.00"/>
    <s v="USD"/>
    <x v="11"/>
    <s v="jackets"/>
    <x v="0"/>
    <n v="159"/>
  </r>
  <r>
    <n v="141904"/>
    <s v="End-cap"/>
    <x v="1"/>
    <s v="Clothing"/>
    <x v="1"/>
    <n v="1712"/>
    <s v="Zara"/>
    <s v="https://www.zara.com/us/en/jacquard-denim-jacket-p07627402.html"/>
    <s v="313845662-400-3"/>
    <x v="19"/>
    <s v="Lapel collar jacket with long sleeves with buttoned cuffs. Patch pockets with flaps at chest and side pockets at hip. Front hidden button closure."/>
    <s v="Â109.00"/>
    <s v="USD"/>
    <x v="12"/>
    <s v="jackets"/>
    <x v="0"/>
    <n v="109"/>
  </r>
  <r>
    <n v="124981"/>
    <s v="Front of Store"/>
    <x v="0"/>
    <s v="Clothing"/>
    <x v="1"/>
    <n v="1832"/>
    <s v="Zara"/>
    <s v="https://www.zara.com/us/en/padded-denim-jacket-p01538413.html"/>
    <s v="320264577-800-2"/>
    <x v="20"/>
    <s v="Cropped jacket with lightly quilted interior. Lapel collar and long sleeves. Flap patch pockets at hip. Washed effect. Rib hems. Front zip closure."/>
    <s v="Â89.90"/>
    <s v="USD"/>
    <x v="12"/>
    <s v="jackets"/>
    <x v="0"/>
    <n v="89.9"/>
  </r>
  <r>
    <n v="161909"/>
    <s v="Aisle"/>
    <x v="1"/>
    <s v="Clothing"/>
    <x v="0"/>
    <n v="1290"/>
    <s v="Zara"/>
    <s v="https://www.zara.com/us/en/leather-jacket-p05479400.html"/>
    <s v="315529534-705-3"/>
    <x v="21"/>
    <s v="Relaxed fit jacket in leather. Spread collar and long sleeves with slit cuffs with button closure. Patch pockets at hip. Back vents. Front button closure."/>
    <s v="Â299.00"/>
    <s v="USD"/>
    <x v="13"/>
    <s v="jackets"/>
    <x v="0"/>
    <n v="299"/>
  </r>
  <r>
    <n v="129152"/>
    <s v="End-cap"/>
    <x v="0"/>
    <s v="Clothing"/>
    <x v="0"/>
    <n v="2356"/>
    <s v="Zara"/>
    <s v="https://www.zara.com/us/en/lightweight-bomber-jacket-p08281315.html"/>
    <s v="320423517-800-2"/>
    <x v="22"/>
    <s v="Lightweight jacket made of technical fabric. Round neck and long sleeves. Welt pockets at hip. Interior pocket. Rib trim. Front zip closure."/>
    <s v="Â49.90"/>
    <s v="USD"/>
    <x v="13"/>
    <s v="jackets"/>
    <x v="0"/>
    <n v="49.9"/>
  </r>
  <r>
    <n v="183243"/>
    <s v="Front of Store"/>
    <x v="1"/>
    <s v="Clothing"/>
    <x v="0"/>
    <n v="1524"/>
    <s v="Zara"/>
    <s v="https://www.zara.com/us/en/suit-jacket-p04303266.html"/>
    <s v="328250627-251-46"/>
    <x v="23"/>
    <s v="Straight fit jacket made of dense stretch fabric. Notched lapel collar and long sleeves with buttoned cuffs. Welt pocket at chest and flap pockets at hip. Interior pocket. Back vents. Front button closure."/>
    <s v="Â169.00"/>
    <s v="USD"/>
    <x v="14"/>
    <s v="jackets"/>
    <x v="0"/>
    <n v="169"/>
  </r>
  <r>
    <n v="198248"/>
    <s v="Front of Store"/>
    <x v="1"/>
    <s v="Clothing"/>
    <x v="0"/>
    <n v="1644"/>
    <s v="Zara"/>
    <s v="https://www.zara.com/us/en/faux-leather-bomber-jacket-p03918420.html"/>
    <s v="311309526-800-2"/>
    <x v="24"/>
    <s v="Jacket made of faux leather fabric. High collar and long sleeves. Welt pockets at hip and interior pocket. Rib trim. Front zip closure."/>
    <s v="Â69.90"/>
    <s v="USD"/>
    <x v="14"/>
    <s v="jackets"/>
    <x v="0"/>
    <n v="69.900000000000006"/>
  </r>
  <r>
    <n v="191230"/>
    <s v="End-cap"/>
    <x v="0"/>
    <s v="Clothing"/>
    <x v="0"/>
    <n v="966"/>
    <s v="Zara"/>
    <s v="https://www.zara.com/us/en/patch-bomber-jacket-p03918330.html"/>
    <s v="311287528-811-2"/>
    <x v="25"/>
    <s v="Varsity jacket made of faux suede fabric. Double welt pockets at hip and interior pocket. Front and back contrasting patch appliquÃ©s and embroidery. Rib trim. Front snap button closure."/>
    <s v="Â89.90"/>
    <s v="USD"/>
    <x v="15"/>
    <s v="jackets"/>
    <x v="0"/>
    <n v="89.9"/>
  </r>
  <r>
    <n v="187234"/>
    <s v="Front of Store"/>
    <x v="1"/>
    <s v="Clothing"/>
    <x v="1"/>
    <n v="2575"/>
    <s v="Zara"/>
    <s v="https://www.zara.com/us/en/stretch-pocket-overshirt-p07484478.html"/>
    <s v="342657802-914-2"/>
    <x v="26"/>
    <s v="Overshirt made of stretchy fabric. Lapel collar and long sleeves with snap buttoned cuffs. Chest patch pockets. Front snap button closure."/>
    <s v="Â59.90"/>
    <s v="USD"/>
    <x v="16"/>
    <s v="jackets"/>
    <x v="0"/>
    <n v="59.9"/>
  </r>
  <r>
    <n v="148888"/>
    <s v="Front of Store"/>
    <x v="0"/>
    <s v="Clothing"/>
    <x v="0"/>
    <n v="2774"/>
    <s v="Zara"/>
    <s v="https://www.zara.com/us/en/rib-collar-jacket-p08281410.html"/>
    <s v="316207898-712-2"/>
    <x v="27"/>
    <s v="Jacket made of technical fabric with padded interior. Tonal elastic rib high collar. Long sleeves. Welt pockets at hip and interior pocket. Interior elastic finish. Front zip closure."/>
    <s v="Â109.00"/>
    <s v="USD"/>
    <x v="16"/>
    <s v="jackets"/>
    <x v="0"/>
    <n v="109"/>
  </r>
  <r>
    <n v="110805"/>
    <s v="Front of Store"/>
    <x v="1"/>
    <s v="Clothing"/>
    <x v="0"/>
    <n v="2477"/>
    <s v="Zara"/>
    <s v="https://www.zara.com/us/en/faux-leather-oversized-jacket-limited-edition-p07380310.html"/>
    <s v="321496761-800-2"/>
    <x v="28"/>
    <s v="Oversized jacket. Notched lapel collar and long sleeves. Flap pockets at hip and interior pocket. Front button closure."/>
    <s v="Â159.00"/>
    <s v="USD"/>
    <x v="17"/>
    <s v="jackets"/>
    <x v="0"/>
    <n v="159"/>
  </r>
  <r>
    <n v="179801"/>
    <s v="Front of Store"/>
    <x v="0"/>
    <s v="Clothing"/>
    <x v="1"/>
    <n v="2608"/>
    <s v="Zara"/>
    <s v="https://www.zara.com/us/en/contrasting-patches-bomber-jacket-p06318411.html"/>
    <s v="311307255-800-2"/>
    <x v="29"/>
    <s v="Varsity jacket with elastic collar and long sleeves. Welt pockets at hip and interior pocket. Embroidered appliquÃ© and contrast front and back patches. Rib trim. Front snap button closure."/>
    <s v="Â129.00"/>
    <s v="USD"/>
    <x v="17"/>
    <s v="jackets"/>
    <x v="0"/>
    <n v="129"/>
  </r>
  <r>
    <n v="134927"/>
    <s v="Aisle"/>
    <x v="1"/>
    <s v="Clothing"/>
    <x v="1"/>
    <n v="2252"/>
    <s v="Zara"/>
    <s v="https://www.zara.com/us/en/patch-bomber-jacket-p03833404.html"/>
    <s v="317129011-500-2"/>
    <x v="25"/>
    <s v="Varsity jacket with padded interior. Rib elastic collar and long sleeves in contrast faux leather. Double welt pockets at hip and interior pocket. Contrasting patch appliquÃ©s at front and back. Rib trim. Front snap button closure."/>
    <s v="Â129.00"/>
    <s v="USD"/>
    <x v="18"/>
    <s v="jackets"/>
    <x v="0"/>
    <n v="129"/>
  </r>
  <r>
    <n v="123150"/>
    <s v="End-cap"/>
    <x v="1"/>
    <s v="Clothing"/>
    <x v="0"/>
    <n v="2074"/>
    <s v="Zara"/>
    <s v="https://www.zara.com/us/en/cropped-bomber-jacket-limited-edition-p08281600.html"/>
    <s v="330274270-800-2"/>
    <x v="30"/>
    <s v="Jacket with lightly padded interior. Rib collar and long sleeves. Flap pockets at waist. Rib trim. Front asymmetric zip closure."/>
    <s v="Â129.00"/>
    <s v="USD"/>
    <x v="18"/>
    <s v="jackets"/>
    <x v="0"/>
    <n v="129"/>
  </r>
  <r>
    <n v="159145"/>
    <s v="End-cap"/>
    <x v="1"/>
    <s v="Clothing"/>
    <x v="0"/>
    <n v="2579"/>
    <s v="Zara"/>
    <s v="https://www.zara.com/us/en/faux-leather-puffer-jacket-p03833302.html"/>
    <s v="311297855-800-2"/>
    <x v="6"/>
    <s v="Faux leather jacket with padded interior. Lapel collar and long sleeves with snap buttoned cuffs. Welt pockets at hip and interior pocket. Elastic hem. Front zip hidden by a snap button flap."/>
    <s v="Â109.00"/>
    <s v="USD"/>
    <x v="19"/>
    <s v="jackets"/>
    <x v="0"/>
    <n v="109"/>
  </r>
  <r>
    <n v="172364"/>
    <s v="Aisle"/>
    <x v="1"/>
    <s v="Clothing"/>
    <x v="0"/>
    <n v="2931"/>
    <s v="Zara"/>
    <s v="https://www.zara.com/us/en/faux-leather-bomber-jacket-p08281667.html"/>
    <s v="317782474-800-2"/>
    <x v="24"/>
    <s v="Jacket made of faux leather fabric. Rib elastic collar and long sleeves. Zip pockets with flaps at hip. Interior pocket. Elastic hem. Front zip closure."/>
    <s v="Â109.00"/>
    <s v="USD"/>
    <x v="20"/>
    <s v="jackets"/>
    <x v="0"/>
    <n v="109"/>
  </r>
  <r>
    <n v="178281"/>
    <s v="End-cap"/>
    <x v="0"/>
    <s v="Clothing"/>
    <x v="1"/>
    <n v="1145"/>
    <s v="Zara"/>
    <s v="https://www.zara.com/us/en/bomber-jacket-p06318502.html"/>
    <s v="315758723-401-2"/>
    <x v="31"/>
    <s v="Varsity jacket. High collar and long sleeves. Welt pockets at hip and interior pocket. Rib trim. Front snap button closure."/>
    <s v="Â109.00"/>
    <s v="USD"/>
    <x v="21"/>
    <s v="jackets"/>
    <x v="0"/>
    <n v="109"/>
  </r>
  <r>
    <n v="194339"/>
    <s v="End-cap"/>
    <x v="0"/>
    <s v="Clothing"/>
    <x v="0"/>
    <n v="1792"/>
    <s v="Zara"/>
    <s v="https://www.zara.com/us/en/faux-suede-jacket-p08281652.html"/>
    <s v="311302863-800-2"/>
    <x v="32"/>
    <s v="Lapel collar jacket with long sleeves with buttoned cuffs. Flap pockets at chest and welt pockets at hip. Front button closure."/>
    <s v="Â89.90"/>
    <s v="USD"/>
    <x v="22"/>
    <s v="jackets"/>
    <x v="0"/>
    <n v="89.9"/>
  </r>
  <r>
    <n v="174412"/>
    <s v="Aisle"/>
    <x v="0"/>
    <s v="Clothing"/>
    <x v="1"/>
    <n v="1796"/>
    <s v="Zara"/>
    <s v="https://www.zara.com/us/en/faux-suede-bomber-jacket-p08574500.html"/>
    <s v="311282759-806-2"/>
    <x v="16"/>
    <s v="Jacket made of faux suede fabric. Rib elastic collar and long sleeves. Welt pockets at hip. Rib trim. Front zip closure."/>
    <s v="Â69.90"/>
    <s v="USD"/>
    <x v="23"/>
    <s v="jackets"/>
    <x v="0"/>
    <n v="69.900000000000006"/>
  </r>
  <r>
    <n v="114877"/>
    <s v="Aisle"/>
    <x v="0"/>
    <s v="Clothing"/>
    <x v="0"/>
    <n v="1860"/>
    <s v="Zara"/>
    <s v="https://www.zara.com/us/en/suede-jacket-p02521102.html"/>
    <s v="323134415-700-3"/>
    <x v="33"/>
    <s v="Jacket made of suede. Cropped length. Lapel collar and long sleeves. Front hidden in-seam pockets. Front zip closure."/>
    <s v="Â349.00"/>
    <s v="USD"/>
    <x v="23"/>
    <s v="jackets"/>
    <x v="0"/>
    <n v="349"/>
  </r>
  <r>
    <n v="140727"/>
    <s v="End-cap"/>
    <x v="1"/>
    <s v="Clothing"/>
    <x v="1"/>
    <n v="1002"/>
    <s v="Zara"/>
    <s v="https://www.zara.com/us/en/contrasting-collar-jacket-p01538369.html"/>
    <s v="312372582-526-2"/>
    <x v="5"/>
    <s v="Jacket with lightly padded interior. Contrasting lapel collar. Long sleeves with buttoned cuffs. Washed effect. Double welt pockets at chest and hip. Front zip closure."/>
    <s v="Â79.90"/>
    <s v="USD"/>
    <x v="24"/>
    <s v="jackets"/>
    <x v="0"/>
    <n v="79.900000000000006"/>
  </r>
  <r>
    <n v="133109"/>
    <s v="Front of Store"/>
    <x v="0"/>
    <s v="Clothing"/>
    <x v="1"/>
    <n v="2063"/>
    <s v="Zara"/>
    <s v="https://www.zara.com/us/en/textured-jacket-p04302457.html"/>
    <s v="321143726-712-2"/>
    <x v="34"/>
    <s v="Jacket made of textured fabric. Lapel collar and long sleeves with buttoned cuffs. Patch pockets at chest and hidden pockets at hip. Side vents at hem. Front button closure."/>
    <s v="Â79.90"/>
    <s v="USD"/>
    <x v="24"/>
    <s v="jackets"/>
    <x v="0"/>
    <n v="79.900000000000006"/>
  </r>
  <r>
    <n v="127296"/>
    <s v="Aisle"/>
    <x v="0"/>
    <s v="Clothing"/>
    <x v="0"/>
    <n v="1165"/>
    <s v="Zara"/>
    <s v="https://www.zara.com/us/en/cropped-textured-jacket-p01538410.html"/>
    <s v="320220949-507-2"/>
    <x v="35"/>
    <s v="Jacket made of dense cotton fabric cut on the bias. Lapel collar and long sleeves with buttoned cuffs. Welt pockets at hip and interior pocket. Cropped length. Front zip closure."/>
    <s v="Â89.90"/>
    <s v="USD"/>
    <x v="25"/>
    <s v="jackets"/>
    <x v="0"/>
    <n v="89.9"/>
  </r>
  <r>
    <n v="133757"/>
    <s v="Aisle"/>
    <x v="1"/>
    <s v="Clothing"/>
    <x v="0"/>
    <n v="2071"/>
    <s v="Zara"/>
    <s v="https://www.zara.com/us/en/pocket-puffer-jacket-p08281439.html"/>
    <s v="312664937-514-2"/>
    <x v="36"/>
    <s v="Quilted jacket made of technical fabric. High collar and long sleeves. Flap pocket at chest and hidden in-seam pockets at side hip. Interior pocket. Interior elastic hem. Cropped length. Front zip closure."/>
    <s v="Â129.00"/>
    <s v="USD"/>
    <x v="26"/>
    <s v="jackets"/>
    <x v="0"/>
    <n v="129"/>
  </r>
  <r>
    <n v="111760"/>
    <s v="End-cap"/>
    <x v="0"/>
    <s v="Clothing"/>
    <x v="0"/>
    <n v="1474"/>
    <s v="Zara"/>
    <s v="https://www.zara.com/us/en/technical-jacket-with-pockets-p03286501.html"/>
    <s v="321143723-401-2"/>
    <x v="37"/>
    <s v="Jacket made of technical fabric with quilted interior. Lapel collar and long sleeves. Flap patch pockets at hip. Rib trim. Front button closure."/>
    <s v="Â109.00"/>
    <s v="USD"/>
    <x v="26"/>
    <s v="jackets"/>
    <x v="0"/>
    <n v="109"/>
  </r>
  <r>
    <n v="198375"/>
    <s v="End-cap"/>
    <x v="0"/>
    <s v="Clothing"/>
    <x v="0"/>
    <n v="2202"/>
    <s v="Zara"/>
    <s v="https://www.zara.com/us/en/faux-leather-jacket-p08281345.html"/>
    <s v="311297763-800-2"/>
    <x v="15"/>
    <s v="Jacket made of faux leather fabric. Lapel collar and long sleeves with snap buttoned cuffs. Welt pockets at hip. Front snap button closure."/>
    <s v="Â69.90"/>
    <s v="USD"/>
    <x v="27"/>
    <s v="jackets"/>
    <x v="0"/>
    <n v="69.900000000000006"/>
  </r>
  <r>
    <n v="168837"/>
    <s v="Aisle"/>
    <x v="0"/>
    <s v="Clothing"/>
    <x v="0"/>
    <n v="665"/>
    <s v="Zara"/>
    <s v="https://www.zara.com/us/en/faux-suede-jacket-p03548689.html"/>
    <s v="311292194-731-2"/>
    <x v="32"/>
    <s v="Lapel collar jacket with long sleeves with buttoned cuffs. Flap pockets at chest and welt pockets at hip. Front button closure."/>
    <s v="Â89.90"/>
    <s v="USD"/>
    <x v="27"/>
    <s v="jackets"/>
    <x v="0"/>
    <n v="89.9"/>
  </r>
  <r>
    <n v="138505"/>
    <s v="Front of Store"/>
    <x v="0"/>
    <s v="Clothing"/>
    <x v="0"/>
    <n v="2478"/>
    <s v="Zara"/>
    <s v="https://www.zara.com/us/en/ripped-denim-jacket-p01538470.html"/>
    <s v="335663355-406-2"/>
    <x v="38"/>
    <s v="Denim jacket with lapel collar and long sleeves with buttoned cuffs. Flap pockets at chest and welt pockets at hip. All over washed effect and rips. Front button closure."/>
    <s v="Â69.90"/>
    <s v="USD"/>
    <x v="28"/>
    <s v="jackets"/>
    <x v="0"/>
    <n v="69.900000000000006"/>
  </r>
  <r>
    <n v="116228"/>
    <s v="End-cap"/>
    <x v="1"/>
    <s v="Clothing"/>
    <x v="0"/>
    <n v="647"/>
    <s v="Zara"/>
    <s v="https://www.zara.com/us/en/textured-pocket-jacket-p03918500.html"/>
    <s v="312363708-800-2"/>
    <x v="39"/>
    <s v="Jacket with lightly padded interior. Lapel collar and long sleeves with buttoned cuffs. Flap pockets at chest and welt pockets at hip. Front button closure."/>
    <s v="Â89.90"/>
    <s v="USD"/>
    <x v="29"/>
    <s v="jackets"/>
    <x v="0"/>
    <n v="89.9"/>
  </r>
  <r>
    <n v="167592"/>
    <s v="Front of Store"/>
    <x v="1"/>
    <s v="Clothing"/>
    <x v="0"/>
    <n v="707"/>
    <s v="Zara"/>
    <s v="https://www.zara.com/us/en/faux-suede-patch-jacket-p08281357.html"/>
    <s v="312320664-251-2"/>
    <x v="40"/>
    <s v="Varsity jacket made of faux suede fabric. Lapel collar and long sleeves. Double welt pockets at hip and interior pocket. Front contrasting patch appliquÃ©s and embroidery. Rib trim. Front snap button closure."/>
    <s v="Â89.90"/>
    <s v="USD"/>
    <x v="29"/>
    <s v="jackets"/>
    <x v="0"/>
    <n v="89.9"/>
  </r>
  <r>
    <n v="133100"/>
    <s v="End-cap"/>
    <x v="1"/>
    <s v="Clothing"/>
    <x v="0"/>
    <n v="2729"/>
    <s v="Zara"/>
    <s v="https://www.zara.com/us/en/puffer-jacket-with-pouch-pocket-p00155401.html"/>
    <s v="311302445-445-97"/>
    <x v="41"/>
    <s v="Jacket made of technical fabric with padded interior. High collar with front zip closure and long sleeves with elastic strap cuffs. Front and back contrast embroidered text. Zip pockets at hip. Adjustable elastic strap at hem with side zippers and strap."/>
    <s v="Â89.90"/>
    <s v="USD"/>
    <x v="30"/>
    <s v="jackets"/>
    <x v="0"/>
    <n v="89.9"/>
  </r>
  <r>
    <n v="119955"/>
    <s v="Front of Store"/>
    <x v="0"/>
    <s v="Clothing"/>
    <x v="0"/>
    <n v="1590"/>
    <s v="Zara"/>
    <s v="https://www.zara.com/us/en/bomber-jacket-p05039440.html"/>
    <s v="323216370-422-97"/>
    <x v="31"/>
    <s v="Boxy bomber jacket. Rib elastic collar and long sleeves. Welt pockets at hip. Elasticized trim. Front zip closure."/>
    <s v="Â89.90"/>
    <s v="USD"/>
    <x v="31"/>
    <s v="jackets"/>
    <x v="0"/>
    <n v="89.9"/>
  </r>
  <r>
    <n v="189349"/>
    <s v="End-cap"/>
    <x v="1"/>
    <s v="Clothing"/>
    <x v="0"/>
    <n v="1245"/>
    <s v="Zara"/>
    <s v="https://www.zara.com/us/en/textured-weave-overshirt-p01608101.html"/>
    <s v="317107014-707-2"/>
    <x v="42"/>
    <s v="Relaxed fit overshirt. Lapel collar and long sleeves with buttoned cuffs. Side hidden in-seam pockets. Front button closure."/>
    <s v="Â89.90"/>
    <s v="USD"/>
    <x v="32"/>
    <s v="jackets"/>
    <x v="0"/>
    <n v="89.9"/>
  </r>
  <r>
    <n v="127478"/>
    <s v="Front of Store"/>
    <x v="0"/>
    <s v="Clothing"/>
    <x v="1"/>
    <n v="2498"/>
    <s v="Zara"/>
    <s v="https://www.zara.com/us/en/straight-suit-jacket-p04143291.html"/>
    <s v="328594167-800-46"/>
    <x v="43"/>
    <s v="Straight fit blazer. Notched lapel collar and long sleeves with buttoned cuffs. Flap pockets at hip. Interior pocket. Central back vent at hem. Front button closure."/>
    <s v="Â129.00"/>
    <s v="USD"/>
    <x v="32"/>
    <s v="jackets"/>
    <x v="0"/>
    <n v="129"/>
  </r>
  <r>
    <n v="180661"/>
    <s v="Front of Store"/>
    <x v="0"/>
    <s v="Clothing"/>
    <x v="1"/>
    <n v="1041"/>
    <s v="Zara"/>
    <s v="https://www.zara.com/us/en/hooded-quilted-jacket-p00029501.html"/>
    <s v="311309598-711-2"/>
    <x v="44"/>
    <s v="Puffer jacket with high collar and adjustable hood. Long sleeves with interior rib cuffs. Welt pockets at hip and interior pocket. Adjustable hem with side elastics. Front zip hidden by a snap button flap."/>
    <s v="Â129.00"/>
    <s v="USD"/>
    <x v="33"/>
    <s v="jackets"/>
    <x v="0"/>
    <n v="129"/>
  </r>
  <r>
    <n v="186681"/>
    <s v="End-cap"/>
    <x v="0"/>
    <s v="Clothing"/>
    <x v="1"/>
    <n v="1717"/>
    <s v="Zara"/>
    <s v="https://www.zara.com/us/en/lightweight-puffer-jacket-p04302520.html"/>
    <s v="267133943-711-2"/>
    <x v="45"/>
    <s v="Padded jacket made of technical fabric. High collar and long sleeves. Welt pockets at hip. Elasticized trim. Front zip closure."/>
    <s v="Â19.99"/>
    <s v="USD"/>
    <x v="33"/>
    <s v="jackets"/>
    <x v="0"/>
    <n v="19.989999999999998"/>
  </r>
  <r>
    <n v="133183"/>
    <s v="Front of Store"/>
    <x v="1"/>
    <s v="Clothing"/>
    <x v="1"/>
    <n v="2859"/>
    <s v="Zara"/>
    <s v="https://www.zara.com/us/en/cotton-blend-bomber-jacket-p06518350.html"/>
    <s v="318265017-401-2"/>
    <x v="46"/>
    <s v="Jacket made of cotton blend fabric. High collar and long sleeves. Welt pockets at hip. Rib trim. Cropped length. Front zip closure."/>
    <s v="Â89.90"/>
    <s v="USD"/>
    <x v="34"/>
    <s v="jackets"/>
    <x v="0"/>
    <n v="89.9"/>
  </r>
  <r>
    <n v="173508"/>
    <s v="Aisle"/>
    <x v="1"/>
    <s v="Clothing"/>
    <x v="0"/>
    <n v="1658"/>
    <s v="Zara"/>
    <s v="https://www.zara.com/us/en/pocket-jacket-p06318507.html"/>
    <s v="322410604-401-2"/>
    <x v="47"/>
    <s v="Jacket made of dense technical fabric. Lapel collar and long sleeves with buttoned cuffs. Multi-functional front pockets. Front zip hidden by a snap button flap."/>
    <s v="Â129.00"/>
    <s v="USD"/>
    <x v="34"/>
    <s v="jackets"/>
    <x v="0"/>
    <n v="129"/>
  </r>
  <r>
    <n v="187930"/>
    <s v="End-cap"/>
    <x v="0"/>
    <s v="Clothing"/>
    <x v="1"/>
    <n v="706"/>
    <s v="Zara"/>
    <s v="https://www.zara.com/us/en/oversized-bomber-jacket-p08281311.html"/>
    <s v="324149982-982-2"/>
    <x v="48"/>
    <s v="Oversized jacket made of technical fabric. High collar and long sleeves with pocket detail. Welt pockets at hip and interior pocket. Rib trim. Adjustable asymmetric hem with side zippers. Front zip closure."/>
    <s v="Â89.90"/>
    <s v="USD"/>
    <x v="35"/>
    <s v="jackets"/>
    <x v="0"/>
    <n v="89.9"/>
  </r>
  <r>
    <n v="124088"/>
    <s v="End-cap"/>
    <x v="1"/>
    <s v="Clothing"/>
    <x v="1"/>
    <n v="2065"/>
    <s v="Zara"/>
    <s v="https://www.zara.com/us/en/embroidered-patch-jacket-p05320345.html"/>
    <s v="320531693-707-2"/>
    <x v="49"/>
    <s v="Roomy jacket made of lightweight fabric. Lapel collar and long sleeves with elastic cuffs. Contrasting patch appliquÃ©s with embroidery at front and back. Front pouch pocket. Elastic hem. Front zip closure."/>
    <s v="Â79.90"/>
    <s v="USD"/>
    <x v="36"/>
    <s v="jackets"/>
    <x v="0"/>
    <n v="79.900000000000006"/>
  </r>
  <r>
    <n v="190238"/>
    <s v="Front of Store"/>
    <x v="0"/>
    <s v="Clothing"/>
    <x v="1"/>
    <n v="1917"/>
    <s v="Zara"/>
    <s v="https://www.zara.com/us/en/acid-wash-denim-jacket-p06688401.html"/>
    <s v="328279967-409-3"/>
    <x v="50"/>
    <s v="Jacket made of cotton denim. Lapel collar and long sleeves with buttoned cuffs. Patch pockets at chest and side pockets at hip. Washed effect. Front zip closure."/>
    <s v="Â89.90"/>
    <s v="USD"/>
    <x v="36"/>
    <s v="jackets"/>
    <x v="0"/>
    <n v="89.9"/>
  </r>
  <r>
    <n v="151925"/>
    <s v="End-cap"/>
    <x v="1"/>
    <s v="Clothing"/>
    <x v="1"/>
    <n v="2179"/>
    <s v="Zara"/>
    <s v="https://www.zara.com/us/en/vintage-effect-leather-bomber-jacket-p02521300.html"/>
    <s v="320774184-800-97"/>
    <x v="51"/>
    <m/>
    <s v="Â299.00"/>
    <s v="USD"/>
    <x v="37"/>
    <s v="jackets"/>
    <x v="0"/>
    <n v="299"/>
  </r>
  <r>
    <n v="163234"/>
    <s v="Front of Store"/>
    <x v="0"/>
    <s v="Clothing"/>
    <x v="0"/>
    <n v="1633"/>
    <s v="Zara"/>
    <s v="https://www.zara.com/us/en/textured-denim-jacket-limited-edition-p01538430.html"/>
    <s v="322972491-800-2"/>
    <x v="52"/>
    <s v="Lapel collar jacket with long sleeves with buttoned cuffs. Flap pockets at chest and welt pockets at hip. All over washed and uneven textured effect. Front button closure."/>
    <s v="Â89.90"/>
    <s v="USD"/>
    <x v="37"/>
    <s v="jackets"/>
    <x v="0"/>
    <n v="89.9"/>
  </r>
  <r>
    <n v="135610"/>
    <s v="Aisle"/>
    <x v="1"/>
    <s v="Clothing"/>
    <x v="1"/>
    <n v="1513"/>
    <s v="Zara"/>
    <s v="https://www.zara.com/us/en/wool-blend-jacket-p09621448.html"/>
    <s v="321501682-800-2"/>
    <x v="53"/>
    <s v="Jacket made of wool blend fabric. Lapel collar and long sleeves. Welt pockets at hip and interior pocket. Rib trim. Front zip closure."/>
    <s v="Â109.00"/>
    <s v="USD"/>
    <x v="38"/>
    <s v="jackets"/>
    <x v="0"/>
    <n v="109"/>
  </r>
  <r>
    <n v="117065"/>
    <s v="Aisle"/>
    <x v="1"/>
    <s v="Clothing"/>
    <x v="1"/>
    <n v="758"/>
    <s v="Zara"/>
    <s v="https://www.zara.com/us/en/cotton---linen-blend-jacket-p00706103.html"/>
    <s v="328616906-712-2"/>
    <x v="54"/>
    <s v="Jacket made of cotton and linen blend fabric. Lapel collar and long sleeves with buttoned cuffs. Patch pocket at chest and side pockets at hip. Elastic hem. Front zip closure."/>
    <s v="Â109.00"/>
    <s v="USD"/>
    <x v="39"/>
    <s v="jackets"/>
    <x v="0"/>
    <n v="109"/>
  </r>
  <r>
    <n v="149315"/>
    <s v="End-cap"/>
    <x v="1"/>
    <s v="Clothing"/>
    <x v="0"/>
    <n v="718"/>
    <s v="Zara"/>
    <s v="https://www.zara.com/us/en/fleece-bomber-jacket-p08281405.html"/>
    <s v="311292541-802-2"/>
    <x v="55"/>
    <s v="Jacket made of faux shearling fabric. Rib elastic collar and long sleeves. Welt pockets at hip and interior pocket. Rib trim. Front zip closure."/>
    <s v="Â109.00"/>
    <s v="USD"/>
    <x v="39"/>
    <s v="jackets"/>
    <x v="0"/>
    <n v="109"/>
  </r>
  <r>
    <n v="149510"/>
    <s v="Aisle"/>
    <x v="0"/>
    <s v="Clothing"/>
    <x v="1"/>
    <n v="1412"/>
    <s v="Zara"/>
    <s v="https://www.zara.com/us/en/zippered-jacket-p04087418.html"/>
    <s v="319205114-807-2"/>
    <x v="56"/>
    <s v="Lapel collar jacket with long sleeves. Front pouch pockets. Front zip closure."/>
    <s v="Â59.90"/>
    <s v="USD"/>
    <x v="40"/>
    <s v="jackets"/>
    <x v="0"/>
    <n v="59.9"/>
  </r>
  <r>
    <n v="137990"/>
    <s v="Aisle"/>
    <x v="0"/>
    <s v="Clothing"/>
    <x v="0"/>
    <n v="2929"/>
    <s v="Zara"/>
    <s v="https://www.zara.com/us/en/cotton-jacket-p00706301.html"/>
    <s v="276213846-500-2"/>
    <x v="57"/>
    <s v="Lapel collar jacket with long sleeves with elastic cuffs. Patch pockets at hip. Elastic hem. Front snap button closure."/>
    <s v="Â29.99"/>
    <s v="USD"/>
    <x v="41"/>
    <s v="jackets"/>
    <x v="0"/>
    <n v="29.99"/>
  </r>
  <r>
    <n v="154016"/>
    <s v="End-cap"/>
    <x v="1"/>
    <s v="Clothing"/>
    <x v="1"/>
    <n v="2366"/>
    <s v="Zara"/>
    <s v="https://www.zara.com/us/en/wool-blend-textured-jacket-p04296310.html"/>
    <s v="328244979-064-48"/>
    <x v="58"/>
    <s v="Jacket made of wool blend fabric. Pointed lapel collar and long sleeves with buttoned cuffs. Welt pockets at chest and flap pockets at hip. Interior pocket. Back vents. Front double breasted button closure."/>
    <s v="Â189.00"/>
    <s v="USD"/>
    <x v="42"/>
    <s v="jackets"/>
    <x v="0"/>
    <n v="189"/>
  </r>
  <r>
    <n v="117751"/>
    <s v="Aisle"/>
    <x v="0"/>
    <s v="Clothing"/>
    <x v="0"/>
    <n v="2749"/>
    <s v="Zara"/>
    <s v="https://www.zara.com/us/en/contrast-jacquard-jacket-p04087423.html"/>
    <s v="323050745-798-97"/>
    <x v="59"/>
    <s v="Full cut jacket with lapel collar and long sleeves. Front button closure."/>
    <s v="Â89.90"/>
    <s v="USD"/>
    <x v="43"/>
    <s v="jackets"/>
    <x v="0"/>
    <n v="89.9"/>
  </r>
  <r>
    <n v="182362"/>
    <s v="Front of Store"/>
    <x v="0"/>
    <s v="Clothing"/>
    <x v="0"/>
    <n v="2019"/>
    <s v="Zara"/>
    <s v="https://www.zara.com/us/en/cropped-overshirt-p04432403.html"/>
    <s v="319166635-401-2"/>
    <x v="60"/>
    <s v="Cropped overshirt made of contrast double faced fabric. Lapel collar and long sleeves with buttoned cuffs. Chest patch pocket. Adjustable hem with side elastics. Front button closure partially hidden by a flap."/>
    <s v="Â69.90"/>
    <s v="USD"/>
    <x v="44"/>
    <s v="jackets"/>
    <x v="0"/>
    <n v="69.900000000000006"/>
  </r>
  <r>
    <n v="117725"/>
    <s v="Aisle"/>
    <x v="0"/>
    <s v="Clothing"/>
    <x v="1"/>
    <n v="1506"/>
    <s v="Zara"/>
    <s v="https://www.zara.com/us/en/contrasting-patches-hooded-jacket-p03833400.html"/>
    <s v="311297489-800-2"/>
    <x v="61"/>
    <s v="Varsity jacket with stretchy collar and contrasting hood. Long sleeves. Welt pockets at hip and interior pocket. Embroidered appliquÃ© and contrast front and back patches. Rib trim. Front snap button closure."/>
    <s v="Â109.00"/>
    <s v="USD"/>
    <x v="44"/>
    <s v="jackets"/>
    <x v="0"/>
    <n v="109"/>
  </r>
  <r>
    <n v="145289"/>
    <s v="End-cap"/>
    <x v="0"/>
    <s v="Clothing"/>
    <x v="0"/>
    <n v="1012"/>
    <s v="Zara"/>
    <s v="https://www.zara.com/us/en/utility-pocket-jacket-p05520451.html"/>
    <s v="311292073-709-2"/>
    <x v="62"/>
    <s v="Cropped jacket. Lapel collar and long sleeves. Front utility pockets with zip closure. Washed effect. Elastic hem. Adjustable hem with side elastics. Front zip closure."/>
    <s v="Â109.00"/>
    <s v="USD"/>
    <x v="45"/>
    <s v="jackets"/>
    <x v="0"/>
    <n v="109"/>
  </r>
  <r>
    <n v="173576"/>
    <s v="End-cap"/>
    <x v="1"/>
    <s v="Clothing"/>
    <x v="0"/>
    <n v="1838"/>
    <s v="Zara"/>
    <s v="https://www.zara.com/us/en/-p04310461.html"/>
    <s v="336378923-700-2"/>
    <x v="63"/>
    <m/>
    <s v="Â129.00"/>
    <s v="USD"/>
    <x v="46"/>
    <s v="jackets"/>
    <x v="0"/>
    <n v="129"/>
  </r>
  <r>
    <n v="175059"/>
    <s v="Aisle"/>
    <x v="1"/>
    <s v="Clothing"/>
    <x v="0"/>
    <n v="2170"/>
    <s v="Zara"/>
    <s v="https://www.zara.com/us/en/lightweight-bomber-jacket-p04302404.html"/>
    <s v="311292572-401-2"/>
    <x v="22"/>
    <s v="Lightweight jacket made of technical fabric. Round neck and long sleeves. Welt pockets at hip. Interior pocket. Rib trim. Front zip closure."/>
    <s v="Â49.90"/>
    <s v="USD"/>
    <x v="47"/>
    <s v="jackets"/>
    <x v="0"/>
    <n v="49.9"/>
  </r>
  <r>
    <n v="199368"/>
    <s v="Front of Store"/>
    <x v="0"/>
    <s v="Clothing"/>
    <x v="1"/>
    <n v="1061"/>
    <s v="Zara"/>
    <s v="https://www.zara.com/us/en/wool-blend-jacket-p05854654.html"/>
    <s v="336821611-706-2"/>
    <x v="53"/>
    <s v="Lapel collar jacket with long sleeves with buttoned cuffs. Chest patch pockets and welt pockets at hip. Front button closure."/>
    <s v="Â139.00"/>
    <s v="USD"/>
    <x v="47"/>
    <s v="jackets"/>
    <x v="0"/>
    <n v="139"/>
  </r>
  <r>
    <n v="162883"/>
    <s v="Front of Store"/>
    <x v="1"/>
    <s v="Clothing"/>
    <x v="0"/>
    <n v="786"/>
    <s v="Zara"/>
    <s v="https://www.zara.com/us/en/technical-padded-jacket-p06518501.html"/>
    <s v="311307584-518-2"/>
    <x v="64"/>
    <s v="Jacket made of technical fabric with padded interior. High collar with foldable interior hood. Long sleeves with interior rib cuffs. Front pockets with hidden zip closure and interior pocket detail. Adjustable hem with side elastics. Front zip hidden by a snap button flap."/>
    <s v="Â139.00"/>
    <s v="USD"/>
    <x v="48"/>
    <s v="jackets"/>
    <x v="0"/>
    <n v="139"/>
  </r>
  <r>
    <n v="135490"/>
    <s v="Front of Store"/>
    <x v="0"/>
    <s v="Clothing"/>
    <x v="0"/>
    <n v="1094"/>
    <s v="Zara"/>
    <s v="https://www.zara.com/us/en/mixed-collar-waxed-jacket-p06861405.html"/>
    <s v="321151893-609-2"/>
    <x v="65"/>
    <s v="Jacket made of waxed finish fabric with lightly padded interior. Contrast fabric lapel collar. Long sleeves. Patch pockets at hip. Interior pocket. Slightly cropped length. Front hidden zip and button closure."/>
    <s v="Â139.00"/>
    <s v="USD"/>
    <x v="48"/>
    <s v="jackets"/>
    <x v="0"/>
    <n v="139"/>
  </r>
  <r>
    <n v="125408"/>
    <s v="End-cap"/>
    <x v="1"/>
    <s v="Clothing"/>
    <x v="1"/>
    <n v="2220"/>
    <s v="Zara"/>
    <s v="https://www.zara.com/us/en/contrasting-patches-bomber-jacket-p03833401.html"/>
    <s v="311297509-800-2"/>
    <x v="29"/>
    <s v="Varsity jacket with elastic collar and long sleeves. Welt pockets at hip and interior pocket. Embroidered appliquÃ© and contrast front and back patches. Rib trim. Front snap button closure."/>
    <s v="Â89.90"/>
    <s v="USD"/>
    <x v="49"/>
    <s v="jackets"/>
    <x v="0"/>
    <n v="89.9"/>
  </r>
  <r>
    <n v="134763"/>
    <s v="Front of Store"/>
    <x v="0"/>
    <s v="Clothing"/>
    <x v="1"/>
    <n v="2048"/>
    <s v="Zara"/>
    <s v="https://www.zara.com/us/en/padded-bomber-jacket-p03918620.html"/>
    <s v="315947178-800-2"/>
    <x v="66"/>
    <s v="Quilted jacket made of technical fabric. Lapel collar and long sleeves. Welt pockets at hip. Rib trim. Front zip closure."/>
    <s v="Â89.90"/>
    <s v="USD"/>
    <x v="50"/>
    <s v="jackets"/>
    <x v="0"/>
    <n v="89.9"/>
  </r>
  <r>
    <n v="143231"/>
    <s v="Aisle"/>
    <x v="0"/>
    <s v="Clothing"/>
    <x v="0"/>
    <n v="2578"/>
    <s v="Zara"/>
    <s v="https://www.zara.com/us/en/technical-padded-jacket-p03833311.html"/>
    <s v="311297745-800-2"/>
    <x v="64"/>
    <s v="Jacket made of technical fabric with padded interior. Lapel collar and long sleeves with elastic cuffs. Welt pockets at hip and interior pocket. Adjustable drawstring hem. Front snap button closure."/>
    <s v="Â89.90"/>
    <s v="USD"/>
    <x v="50"/>
    <s v="jackets"/>
    <x v="0"/>
    <n v="89.9"/>
  </r>
  <r>
    <n v="125409"/>
    <s v="End-cap"/>
    <x v="1"/>
    <s v="Clothing"/>
    <x v="0"/>
    <n v="2040"/>
    <s v="Zara"/>
    <s v="https://www.zara.com/us/en/pocket-denim-jacket-p00840482.html"/>
    <s v="330290360-427-3"/>
    <x v="67"/>
    <s v="Slightly cropped denim jacket. Lapel collar and long sleeves with buttoned cuffs. Flap patch pocket at chest and side hip. Washed effect. Front button closure."/>
    <s v="Â89.90"/>
    <s v="USD"/>
    <x v="51"/>
    <s v="jackets"/>
    <x v="0"/>
    <n v="89.9"/>
  </r>
  <r>
    <n v="183074"/>
    <s v="Aisle"/>
    <x v="0"/>
    <s v="Clothing"/>
    <x v="0"/>
    <n v="2791"/>
    <s v="Zara"/>
    <s v="https://www.zara.com/us/en/boxy-fit-denim-jacket-p00840402.html"/>
    <s v="320449897-427-2"/>
    <x v="68"/>
    <s v="Boxy fit jacket. Lapel collar and long sleeves with buttoned cuffs. Patch pockets at hip. Washed effect.Asymmetric hem with side vents. Front button closure."/>
    <s v="Â89.90"/>
    <s v="USD"/>
    <x v="51"/>
    <s v="jackets"/>
    <x v="0"/>
    <n v="89.9"/>
  </r>
  <r>
    <n v="147947"/>
    <s v="Aisle"/>
    <x v="1"/>
    <s v="Clothing"/>
    <x v="1"/>
    <n v="1249"/>
    <s v="Zara"/>
    <s v="https://www.zara.com/us/en/faux-shearling-plaid-jacket-p00993305.html"/>
    <s v="311297724-700-97"/>
    <x v="69"/>
    <s v="Jacket made of faux shearling fabric. V-neckline and long sleeves with elastic cuffs. Lined interior with structured mesh fabric. Welt pockets at hip. Adjustable hem with side elastics. Front snap button closure."/>
    <s v="Â89.90"/>
    <s v="USD"/>
    <x v="52"/>
    <s v="jackets"/>
    <x v="0"/>
    <n v="89.9"/>
  </r>
  <r>
    <n v="174171"/>
    <s v="Front of Store"/>
    <x v="1"/>
    <s v="Clothing"/>
    <x v="1"/>
    <n v="2273"/>
    <s v="Zara"/>
    <s v="https://www.zara.com/us/en/embroidered-forest-jacket-p02795407.html"/>
    <s v="328332050-700-97"/>
    <x v="70"/>
    <s v="Jacket with lightly padded interior. Corduroy lapel collar. Long sleeves. Patch pockets at hip. Front button closure."/>
    <s v="Â89.90"/>
    <s v="USD"/>
    <x v="52"/>
    <s v="jackets"/>
    <x v="0"/>
    <n v="89.9"/>
  </r>
  <r>
    <n v="183064"/>
    <s v="Front of Store"/>
    <x v="1"/>
    <s v="Clothing"/>
    <x v="0"/>
    <n v="1773"/>
    <s v="Zara"/>
    <s v="https://www.zara.com/us/en/pocket-overshirt-p05070605.html"/>
    <s v="311282469-505-2"/>
    <x v="71"/>
    <s v="Cropped overshirt. Lapel collar and long sleeves with buttoned cuffs. Front patch pockets. Irregular finished seams. Front button closure."/>
    <s v="Â89.90"/>
    <s v="USD"/>
    <x v="52"/>
    <s v="jackets"/>
    <x v="0"/>
    <n v="89.9"/>
  </r>
  <r>
    <n v="177131"/>
    <s v="Aisle"/>
    <x v="1"/>
    <s v="Clothing"/>
    <x v="1"/>
    <n v="1733"/>
    <s v="Zara"/>
    <s v="https://www.zara.com/us/en/boucle-textured-vest-p01437303.html"/>
    <s v="319502128-515-2"/>
    <x v="72"/>
    <s v="Vest made of viscose and wool blend fabric. V-neckline. Patch pockets at hip. Front zip closure."/>
    <s v="Â69.90"/>
    <s v="USD"/>
    <x v="53"/>
    <s v="jackets"/>
    <x v="0"/>
    <n v="69.900000000000006"/>
  </r>
  <r>
    <n v="128179"/>
    <s v="End-cap"/>
    <x v="1"/>
    <s v="Clothing"/>
    <x v="0"/>
    <n v="2060"/>
    <s v="Zara"/>
    <s v="https://www.zara.com/us/en/color-block-puffer-jacket-p08281365.html"/>
    <s v="311287226-472-2"/>
    <x v="73"/>
    <s v="Jacket made of technical fabric with padded interior. High collar and long sleeves with elastic cuffs. Front pockets with hidden zip closure. Elastic hem. Front zip closure."/>
    <s v="Â89.90"/>
    <s v="USD"/>
    <x v="54"/>
    <s v="jackets"/>
    <x v="0"/>
    <n v="89.9"/>
  </r>
  <r>
    <n v="152723"/>
    <s v="Aisle"/>
    <x v="0"/>
    <s v="Clothing"/>
    <x v="1"/>
    <n v="2849"/>
    <s v="Zara"/>
    <s v="https://www.zara.com/us/en/longline-quilted-jacket-p05071688.html"/>
    <s v="316683359-818-2"/>
    <x v="74"/>
    <s v="Parka made of technical fabric with padded interior. High collar with removable hood. Long sleeves with interior elastic cuffs. Welt pockets at chest and flap pockets at hip. Interior pocket. Adjustable interior waistband with drawstring. Adjustable hem with side elastics. Front zip hidden by a snap button flap."/>
    <s v="Â169.00"/>
    <s v="USD"/>
    <x v="55"/>
    <s v="jackets"/>
    <x v="0"/>
    <n v="169"/>
  </r>
  <r>
    <n v="123824"/>
    <s v="Aisle"/>
    <x v="1"/>
    <s v="Clothing"/>
    <x v="0"/>
    <n v="2277"/>
    <s v="Zara"/>
    <s v="https://www.zara.com/us/en/wool-blend-suit-jacket-p04156504.html"/>
    <s v="322901350-800-46"/>
    <x v="75"/>
    <s v="Straight fit jacket made of wool blend fabric. Notched lapel collar and long sleeves with buttoned cuffs. Welt pockets at chest and flap pockets at hip. Interior pocket. Central vent at back hem. Front button closure."/>
    <s v="Â169.00"/>
    <s v="USD"/>
    <x v="55"/>
    <s v="jackets"/>
    <x v="0"/>
    <n v="169"/>
  </r>
  <r>
    <n v="166345"/>
    <s v="Aisle"/>
    <x v="0"/>
    <s v="Clothing"/>
    <x v="1"/>
    <n v="1135"/>
    <s v="Zara"/>
    <s v="https://www.zara.com/us/en/hooded-knit-cardigan-p02621407.html"/>
    <s v="322929313-802-97"/>
    <x v="76"/>
    <s v="Cotton knit jacket. Hooded collar and long sleeves. Rib trim. Front pouch pockets. Rib trim. Front zip closure."/>
    <s v="Â69.90"/>
    <s v="USD"/>
    <x v="56"/>
    <s v="jackets"/>
    <x v="0"/>
    <n v="69.900000000000006"/>
  </r>
  <r>
    <n v="199279"/>
    <s v="Aisle"/>
    <x v="0"/>
    <s v="Clothing"/>
    <x v="0"/>
    <n v="1770"/>
    <s v="Zara"/>
    <s v="https://www.zara.com/us/en/hooded-technical-jacket-p01538301.html"/>
    <s v="267186163-643-2"/>
    <x v="77"/>
    <s v="Jacket made of technical fabric with brushed interior. High collar with adjustable hood. Long sleeves with cuffs and adhesive straps. Zip pockets at chest and hip. Front zip closure."/>
    <s v="Â19.99"/>
    <s v="USD"/>
    <x v="56"/>
    <s v="jackets"/>
    <x v="0"/>
    <n v="19.989999999999998"/>
  </r>
  <r>
    <n v="167981"/>
    <s v="End-cap"/>
    <x v="0"/>
    <s v="Clothing"/>
    <x v="0"/>
    <n v="730"/>
    <s v="Zara"/>
    <s v="https://www.zara.com/us/en/houndstooth-suit-jacket-p04285498.html"/>
    <s v="329706743-401-46"/>
    <x v="78"/>
    <s v="Straight fit blazer. Notched lapel collar and long sleeves with buttoned cuffs. Welt pocket at chest and flap pockets at hip. Interior pocket. Back vents. Front button closure."/>
    <s v="Â139.00"/>
    <s v="USD"/>
    <x v="57"/>
    <s v="jackets"/>
    <x v="0"/>
    <n v="139"/>
  </r>
  <r>
    <n v="146839"/>
    <s v="Aisle"/>
    <x v="0"/>
    <s v="Clothing"/>
    <x v="0"/>
    <n v="1525"/>
    <s v="Zara"/>
    <s v="https://www.zara.com/us/en/bomber-jacket-p05344402.html"/>
    <s v="321496813-710-2"/>
    <x v="31"/>
    <s v="Jacket with padded interior. Rib elastic collar and long sleeves. Flap pockets at hip and interior pocket. Rib trim. Front zip closure."/>
    <s v="Â109.00"/>
    <s v="USD"/>
    <x v="57"/>
    <s v="jackets"/>
    <x v="0"/>
    <n v="109"/>
  </r>
  <r>
    <n v="187180"/>
    <s v="Front of Store"/>
    <x v="0"/>
    <s v="Clothing"/>
    <x v="1"/>
    <n v="647"/>
    <s v="Zara"/>
    <s v="https://www.zara.com/us/en/hooded-technical-jacket-p00155502.html"/>
    <s v="312596416-800-2"/>
    <x v="77"/>
    <s v="Cropped jacket made of technical fabric. Hooded high collar and long sleeves with adjustable snap button cuffs. Front patch pockets with flaps at hips. Adjustable hem with side elastics. Front zip hidden by a snap button flap."/>
    <s v="Â109.00"/>
    <s v="USD"/>
    <x v="58"/>
    <s v="jackets"/>
    <x v="0"/>
    <n v="109"/>
  </r>
  <r>
    <n v="167640"/>
    <s v="End-cap"/>
    <x v="1"/>
    <s v="Clothing"/>
    <x v="1"/>
    <n v="1017"/>
    <s v="Zara"/>
    <s v="https://www.zara.com/us/en/hooded-technical-jacket-p08281355.html"/>
    <s v="311287132-251-2"/>
    <x v="77"/>
    <s v="Jacket made of technical fabric. High collar with adjustable drawstring hood. Long sleeves with rib cuffs. Chest welt pocket and hip patch pockets. Interior pocket. Adjustable hem with elastics at sides. Front zip hidden by a snap button flap."/>
    <s v="Â109.00"/>
    <s v="USD"/>
    <x v="58"/>
    <s v="jackets"/>
    <x v="0"/>
    <n v="109"/>
  </r>
  <r>
    <n v="165158"/>
    <s v="Front of Store"/>
    <x v="0"/>
    <s v="Clothing"/>
    <x v="0"/>
    <n v="1622"/>
    <s v="Zara"/>
    <s v="https://www.zara.com/us/en/washed-effect-bomber-jacket-p08281307.html"/>
    <s v="323675323-700-2"/>
    <x v="79"/>
    <s v="Jacket made of technical fabric. Lapel collar and long sleeves with pocket detail. Welt pockets at hip and interior pocket. Washed effect. Elasticized trim. Front zip hidden by a snap button flap."/>
    <s v="Â109.00"/>
    <s v="USD"/>
    <x v="59"/>
    <s v="jackets"/>
    <x v="0"/>
    <n v="109"/>
  </r>
  <r>
    <n v="111521"/>
    <s v="Front of Store"/>
    <x v="1"/>
    <s v="Clothing"/>
    <x v="1"/>
    <n v="2553"/>
    <s v="Zara"/>
    <s v="https://www.zara.com/us/en/washed-technical-jacket-p04695300.html"/>
    <s v="323672371-507-2"/>
    <x v="80"/>
    <s v="Jacket made of technical fabric. High collar and long sleeves with adjustable cuffs with snap button straps. Flap patch pockets at hip. Adjustable drawstring hem. Washed effect. Front zip hidden by a snap button flap."/>
    <s v="Â99.90"/>
    <s v="USD"/>
    <x v="59"/>
    <s v="jackets"/>
    <x v="0"/>
    <n v="99.9"/>
  </r>
  <r>
    <n v="120228"/>
    <s v="End-cap"/>
    <x v="0"/>
    <s v="Clothing"/>
    <x v="0"/>
    <n v="2347"/>
    <s v="Zara"/>
    <s v="https://www.zara.com/us/en/100-feather-fill-puffer-jacket-p00155480.html"/>
    <s v="327116625-505-2"/>
    <x v="9"/>
    <s v="Puffer vest made of technical fabric. Fill is a blend of 60% down and 40% feather. Sleeveless design with high collar. Zip pockets at hip and interior pocket. Adjustable hem with side elastics. Front snap button closure."/>
    <s v="Â89.90"/>
    <s v="USD"/>
    <x v="60"/>
    <s v="jackets"/>
    <x v="0"/>
    <n v="89.9"/>
  </r>
  <r>
    <n v="133078"/>
    <s v="Aisle"/>
    <x v="0"/>
    <s v="Clothing"/>
    <x v="1"/>
    <n v="2535"/>
    <s v="Zara"/>
    <s v="https://www.zara.com/us/en/padded-bomber-jacket-p03918400.html"/>
    <s v="311302424-409-2"/>
    <x v="66"/>
    <s v="Jacket made of technical fabric with lightly padded interior. Rib elastic collar and long sleeves. Zip pockets at hip. Elastic hem. Front zip closure."/>
    <s v="Â69.90"/>
    <s v="USD"/>
    <x v="61"/>
    <s v="jackets"/>
    <x v="0"/>
    <n v="69.900000000000006"/>
  </r>
  <r>
    <n v="137598"/>
    <s v="Aisle"/>
    <x v="0"/>
    <s v="Clothing"/>
    <x v="1"/>
    <n v="2839"/>
    <s v="Zara"/>
    <s v="https://www.zara.com/us/en/pocket-jacket-p04297266.html"/>
    <s v="329158644-605-2"/>
    <x v="47"/>
    <s v="Regular fit jacket with lapel collar and long sleeves. Patch pockets at chest and hip. Front button closure."/>
    <s v="Â139.00"/>
    <s v="USD"/>
    <x v="62"/>
    <s v="jackets"/>
    <x v="0"/>
    <n v="139"/>
  </r>
  <r>
    <n v="138779"/>
    <s v="Front of Store"/>
    <x v="1"/>
    <s v="Clothing"/>
    <x v="1"/>
    <n v="2801"/>
    <s v="Zara"/>
    <s v="https://www.zara.com/us/en/slim-fit-suit-jacket-p04239493.html"/>
    <s v="329300083-705-48"/>
    <x v="2"/>
    <s v="Slim fit jacket made of viscose blend fabric. Notched lapel collar. Long sleeves with buttoned cuffs. Welt pocket at chest and flap pockets at hip. Interior pocket. Back vents. Front button closure."/>
    <s v="Â139.00"/>
    <s v="USD"/>
    <x v="63"/>
    <s v="jackets"/>
    <x v="0"/>
    <n v="139"/>
  </r>
  <r>
    <n v="198329"/>
    <s v="Front of Store"/>
    <x v="1"/>
    <s v="Clothing"/>
    <x v="1"/>
    <n v="628"/>
    <s v="Zara"/>
    <s v="https://www.zara.com/us/en/mixed-collar-jacket-p03046507.html"/>
    <s v="323212374-510-2"/>
    <x v="81"/>
    <s v="Jacket made of technical fabric with lightly padded interior. Rib high collar. Long sleeves with elastic cuffs. Patch pockets at hip. Front zip closure."/>
    <s v="Â109.00"/>
    <s v="USD"/>
    <x v="63"/>
    <s v="jackets"/>
    <x v="0"/>
    <n v="109"/>
  </r>
  <r>
    <n v="110295"/>
    <s v="End-cap"/>
    <x v="1"/>
    <s v="Clothing"/>
    <x v="0"/>
    <n v="1448"/>
    <s v="Zara"/>
    <s v="https://www.zara.com/us/en/hooded-denim-jacket-p01538428.html"/>
    <s v="322547863-811-2"/>
    <x v="82"/>
    <s v="Boxy fit jacket. High collar with adjustable hood and long sleeves with buttoned cuffs. Patch pockets with flaps at chest. Front straps with multi-functional ring. Washed effect. Front hidden zip and snap button closure."/>
    <s v="Â129.00"/>
    <s v="USD"/>
    <x v="63"/>
    <s v="jackets"/>
    <x v="0"/>
    <n v="129"/>
  </r>
  <r>
    <n v="196427"/>
    <s v="Aisle"/>
    <x v="1"/>
    <s v="Clothing"/>
    <x v="0"/>
    <n v="1401"/>
    <s v="Zara"/>
    <s v="https://www.zara.com/us/en/waxed-effect-plaid-jacket-p04272302.html"/>
    <s v="320600266-745-2"/>
    <x v="83"/>
    <s v="Cropped jacket made of cotton with waxed finish. Lapel collar and long adjustable cuffed sleeves. Welt pockets at hip and interior pocket. Adjustable front drawcord hem. Front zip closure."/>
    <s v="Â169.00"/>
    <s v="USD"/>
    <x v="64"/>
    <s v="jackets"/>
    <x v="0"/>
    <n v="169"/>
  </r>
  <r>
    <n v="110075"/>
    <s v="Front of Store"/>
    <x v="1"/>
    <s v="Clothing"/>
    <x v="1"/>
    <n v="2185"/>
    <s v="Zara"/>
    <s v="https://www.zara.com/us/en/wool-blend-felt-texture-jacket-p04160752.html"/>
    <s v="320771732-800-2"/>
    <x v="84"/>
    <s v="Cropped jacket made with wool blend fabric. Lapel collar and long sleeves. Welt pockets at hip. Front hidden button closure."/>
    <s v="Â159.00"/>
    <s v="USD"/>
    <x v="64"/>
    <s v="jackets"/>
    <x v="0"/>
    <n v="159"/>
  </r>
  <r>
    <n v="132322"/>
    <s v="Front of Store"/>
    <x v="1"/>
    <s v="Clothing"/>
    <x v="0"/>
    <n v="2135"/>
    <s v="Zara"/>
    <s v="https://www.zara.com/us/en/printed-denim-overshirt-p02553808.html"/>
    <s v="289179723-020-2"/>
    <x v="85"/>
    <s v="Boxy fit overshirt. Lapel collar and short sleeves. Front snap button closure."/>
    <s v="Â12.99"/>
    <s v="USD"/>
    <x v="65"/>
    <s v="jackets"/>
    <x v="0"/>
    <n v="12.99"/>
  </r>
  <r>
    <n v="199631"/>
    <s v="Front of Store"/>
    <x v="1"/>
    <s v="Clothing"/>
    <x v="0"/>
    <n v="1269"/>
    <s v="Zara"/>
    <s v="https://www.zara.com/us/en/structured-twill-overshirt-p06861430.html"/>
    <s v="327747299-800-2"/>
    <x v="86"/>
    <s v="Regular fit overshirt made of 22% wool fabric. Lapel collar and long sleeves with buttoned cuffs. Patch pocket at chest and side pockets at hip. Side vents at hem. Front button closure."/>
    <s v="Â89.90"/>
    <s v="USD"/>
    <x v="66"/>
    <s v="jackets"/>
    <x v="0"/>
    <n v="89.9"/>
  </r>
  <r>
    <n v="182306"/>
    <s v="Front of Store"/>
    <x v="0"/>
    <s v="Clothing"/>
    <x v="0"/>
    <n v="2805"/>
    <s v="Zara"/>
    <s v="https://www.zara.com/us/en/cotton-overshirt-p09621103.html"/>
    <s v="317782501-701-2"/>
    <x v="87"/>
    <s v="Relaxed fit overshirt made with cotton fabric. Lapel collar and long sleeves with buttoned cuffs. Flap patch pockets at chest and side hip pockets. Front button closure."/>
    <s v="Â89.90"/>
    <s v="USD"/>
    <x v="66"/>
    <s v="jackets"/>
    <x v="0"/>
    <n v="89.9"/>
  </r>
  <r>
    <n v="194915"/>
    <s v="Aisle"/>
    <x v="1"/>
    <s v="Clothing"/>
    <x v="0"/>
    <n v="1796"/>
    <s v="Zara"/>
    <s v="https://www.zara.com/us/en/reversible-plaid-overshirt-p09621301.html"/>
    <s v="311282298-099-2"/>
    <x v="88"/>
    <s v="Relaxed fit reversible overshirt. Italian collar and long sleeves with buttoned cuffs. Chest patch pocket. Front button closure."/>
    <s v="Â79.90"/>
    <s v="USD"/>
    <x v="67"/>
    <s v="jackets"/>
    <x v="0"/>
    <n v="79.900000000000006"/>
  </r>
  <r>
    <n v="131298"/>
    <s v="End-cap"/>
    <x v="1"/>
    <s v="Clothing"/>
    <x v="0"/>
    <n v="2133"/>
    <s v="Zara"/>
    <s v="https://www.zara.com/us/en/plaid-overshirt-p01300100.html"/>
    <s v="322612356-505-2"/>
    <x v="89"/>
    <s v="Relaxed fit overshirt made with cotton fabric. Lapel collar and long sleeves with buttoned cuffs. Patch pockets at hip. Washed effect. Front button closure."/>
    <s v="Â69.90"/>
    <s v="USD"/>
    <x v="67"/>
    <s v="jackets"/>
    <x v="0"/>
    <n v="69.900000000000006"/>
  </r>
  <r>
    <n v="168571"/>
    <s v="Aisle"/>
    <x v="0"/>
    <s v="Clothing"/>
    <x v="0"/>
    <n v="1778"/>
    <s v="Zara"/>
    <s v="https://www.zara.com/us/en/pocket-overshirt-p00706621.html"/>
    <s v="311282631-712-2"/>
    <x v="71"/>
    <s v="Relaxed fit overshirt. Lapel collar and long sleeves with adjustable button cuffs. Welt pockets at hip. Front zip hidden by a snap button flap."/>
    <s v="Â89.90"/>
    <s v="USD"/>
    <x v="68"/>
    <s v="jackets"/>
    <x v="0"/>
    <n v="89.9"/>
  </r>
  <r>
    <n v="154224"/>
    <s v="End-cap"/>
    <x v="1"/>
    <s v="Clothing"/>
    <x v="0"/>
    <n v="2474"/>
    <s v="Zara"/>
    <s v="https://www.zara.com/us/en/100-linen-overshirt-p04224708.html"/>
    <s v="329282612-401-2"/>
    <x v="90"/>
    <s v="Relaxed fit overshirt made of linen fabric. Lapel collar and long sleeves with buttoned cuffs. Chest patch pockets. Front button closure."/>
    <s v="Â89.90"/>
    <s v="USD"/>
    <x v="68"/>
    <s v="jackets"/>
    <x v="0"/>
    <n v="89.9"/>
  </r>
  <r>
    <n v="171061"/>
    <s v="Aisle"/>
    <x v="0"/>
    <s v="Clothing"/>
    <x v="1"/>
    <n v="2032"/>
    <s v="Zara"/>
    <s v="https://www.zara.com/us/en/plaid-overshirt-p08281303.html"/>
    <s v="320026789-714-2"/>
    <x v="89"/>
    <s v="Relaxed fit overshirt made of viscose blend fabric. Lapel collar and long sleeves with buttoned cuffs. Chest patch pocket. Front button closure."/>
    <s v="Â59.90"/>
    <s v="USD"/>
    <x v="68"/>
    <s v="jackets"/>
    <x v="0"/>
    <n v="59.9"/>
  </r>
  <r>
    <n v="119049"/>
    <s v="Aisle"/>
    <x v="0"/>
    <s v="Clothing"/>
    <x v="1"/>
    <n v="1659"/>
    <s v="Zara"/>
    <s v="https://www.zara.com/us/en/pocket-denim-overshirt-p01472403.html"/>
    <s v="323216360-406-2"/>
    <x v="91"/>
    <s v="Boxy fit overshirt. Lapel collar and long sleeves with buttoned cuffs. Chest patch pockets. Washed effect. Front button closure."/>
    <s v="Â89.90"/>
    <s v="USD"/>
    <x v="69"/>
    <s v="jackets"/>
    <x v="0"/>
    <n v="89.9"/>
  </r>
  <r>
    <n v="158781"/>
    <s v="End-cap"/>
    <x v="1"/>
    <s v="Clothing"/>
    <x v="1"/>
    <n v="2443"/>
    <s v="Zara"/>
    <s v="https://www.zara.com/us/en/faux-suede-overshirt-p03715303.html"/>
    <s v="318209963-800-2"/>
    <x v="92"/>
    <s v="Relaxed fit overshirt. Lapel collar and long sleeves. Chest patch pocket. Front snap button closure."/>
    <s v="Â69.90"/>
    <s v="USD"/>
    <x v="70"/>
    <s v="jackets"/>
    <x v="0"/>
    <n v="69.900000000000006"/>
  </r>
  <r>
    <n v="151438"/>
    <s v="Aisle"/>
    <x v="0"/>
    <s v="Clothing"/>
    <x v="1"/>
    <n v="1137"/>
    <s v="Zara"/>
    <s v="https://www.zara.com/us/en/plaid-overshirt-p00794432.html"/>
    <s v="316727555-700-2"/>
    <x v="89"/>
    <s v="Regular fit overshirt. Lapel collar and long sleeves with buttoned cuffs. Front zip closure."/>
    <s v="Â69.90"/>
    <s v="USD"/>
    <x v="70"/>
    <s v="jackets"/>
    <x v="0"/>
    <n v="69.900000000000006"/>
  </r>
  <r>
    <n v="152871"/>
    <s v="End-cap"/>
    <x v="0"/>
    <s v="Clothing"/>
    <x v="1"/>
    <n v="1847"/>
    <s v="Zara"/>
    <s v="https://www.zara.com/us/en/textured-pocket-overshirt-p01934436.html"/>
    <s v="312571093-710-2"/>
    <x v="93"/>
    <s v="Overshirt made of diagonal textured cotton fabric. Lapel collar and long sleeves with buttoned cuffs. Patch pockets at hip. Front button closure."/>
    <s v="Â69.90"/>
    <s v="USD"/>
    <x v="71"/>
    <s v="jackets"/>
    <x v="0"/>
    <n v="69.900000000000006"/>
  </r>
  <r>
    <n v="126806"/>
    <s v="End-cap"/>
    <x v="1"/>
    <s v="Clothing"/>
    <x v="1"/>
    <n v="2404"/>
    <s v="Zara"/>
    <s v="https://www.zara.com/us/en/pocket-overshirt-p04466468.html"/>
    <s v="330290387-401-2"/>
    <x v="71"/>
    <s v="Relaxed fit overshirt made of 25% wool fabric. Lapel collar and long sleeves with buttoned cuffs. Patch pocket at chest and side pockets at hip. Front button closure."/>
    <s v="Â109.00"/>
    <s v="USD"/>
    <x v="71"/>
    <s v="jackets"/>
    <x v="0"/>
    <n v="109"/>
  </r>
  <r>
    <n v="134104"/>
    <s v="End-cap"/>
    <x v="0"/>
    <s v="Clothing"/>
    <x v="1"/>
    <n v="1466"/>
    <s v="Zara"/>
    <s v="https://www.zara.com/us/en/overshirt-p00706623.html"/>
    <s v="313027279-800-2"/>
    <x v="94"/>
    <s v="Relaxed fit overshirt made of stretch fabric. Lapel collar and long sleeves with buttoned cuffs. Chest patch pocket. Front button closure."/>
    <s v="Â59.90"/>
    <s v="USD"/>
    <x v="72"/>
    <s v="jackets"/>
    <x v="0"/>
    <n v="59.9"/>
  </r>
  <r>
    <n v="120266"/>
    <s v="Front of Store"/>
    <x v="0"/>
    <s v="Clothing"/>
    <x v="0"/>
    <n v="2328"/>
    <s v="Zara"/>
    <s v="https://www.zara.com/us/en/plaid-overshirt-p04266381.html"/>
    <s v="320671529-802-2"/>
    <x v="89"/>
    <s v="Cropped overshirt. Lapel collar and long sleeves with buttoned cuffs. Chest patch pocket. Irregular trim. Front button closure."/>
    <s v="Â59.90"/>
    <s v="USD"/>
    <x v="72"/>
    <s v="jackets"/>
    <x v="0"/>
    <n v="59.9"/>
  </r>
  <r>
    <n v="173550"/>
    <s v="End-cap"/>
    <x v="0"/>
    <s v="Clothing"/>
    <x v="1"/>
    <n v="1431"/>
    <s v="Zara"/>
    <s v="https://www.zara.com/us/en/pocket-overshirt-p05070314.html"/>
    <s v="323646471-802-2"/>
    <x v="71"/>
    <s v="Overshirt with lapel collar and long sleeves with buttoned cuffs. Chest patch pocket. Front button closure."/>
    <s v="Â59.90"/>
    <s v="USD"/>
    <x v="73"/>
    <s v="jackets"/>
    <x v="0"/>
    <n v="59.9"/>
  </r>
  <r>
    <n v="175927"/>
    <s v="End-cap"/>
    <x v="0"/>
    <s v="Clothing"/>
    <x v="1"/>
    <n v="1506"/>
    <s v="Zara"/>
    <s v="https://www.zara.com/us/en/zippered-wool-blend-overshirt-p05854401.html"/>
    <s v="312978838-611-2"/>
    <x v="95"/>
    <s v="Relaxed fit overshirt made of wool blend fabric. Lapel collar and long sleeves with buttoned cuffs. Welt pockets at hip. Front zip closure."/>
    <s v="Â109.00"/>
    <s v="USD"/>
    <x v="73"/>
    <s v="jackets"/>
    <x v="0"/>
    <n v="109"/>
  </r>
  <r>
    <n v="154278"/>
    <s v="End-cap"/>
    <x v="0"/>
    <s v="Clothing"/>
    <x v="1"/>
    <n v="2749"/>
    <s v="Zara"/>
    <s v="https://www.zara.com/us/en/geometric-jacquard-overshirt-p04196412.html"/>
    <s v="336446858-822-2"/>
    <x v="96"/>
    <s v="Relaxed fit overshirt made with cotton fabric. Lapel collar and long sleeves with buttoned cuffs. Welt pockets at hip. Front button closure."/>
    <s v="Â89.90"/>
    <s v="USD"/>
    <x v="74"/>
    <s v="jackets"/>
    <x v="0"/>
    <n v="89.9"/>
  </r>
  <r>
    <n v="183537"/>
    <s v="Front of Store"/>
    <x v="1"/>
    <s v="Clothing"/>
    <x v="1"/>
    <n v="2434"/>
    <s v="Zara"/>
    <s v="https://www.zara.com/us/en/paint-print-overshirt-p05320305.html"/>
    <s v="281883711-071-2"/>
    <x v="97"/>
    <s v="Relaxed fit overshirt. Lapel collar and long sleeves with snap button cuffs. Chest patch pockets. Side vents at hem. Front snap button closure."/>
    <s v="Â19.99"/>
    <s v="USD"/>
    <x v="74"/>
    <s v="jackets"/>
    <x v="0"/>
    <n v="19.989999999999998"/>
  </r>
  <r>
    <n v="150424"/>
    <s v="Front of Store"/>
    <x v="0"/>
    <s v="Clothing"/>
    <x v="1"/>
    <n v="2067"/>
    <s v="Zara"/>
    <s v="https://www.zara.com/us/en/padded-corduroy-overshirt-p01063400.html"/>
    <s v="313008692-514-2"/>
    <x v="98"/>
    <s v="Overshirt with quilted interior. Lapel collar and long sleeves with buttoned cuffs. Flap patch pockets at chest and in-seam pockets at side hip. Front snap button closure."/>
    <s v="Â79.90"/>
    <s v="USD"/>
    <x v="75"/>
    <s v="jackets"/>
    <x v="0"/>
    <n v="79.900000000000006"/>
  </r>
  <r>
    <n v="183825"/>
    <s v="Aisle"/>
    <x v="1"/>
    <s v="Clothing"/>
    <x v="1"/>
    <n v="2989"/>
    <s v="Zara"/>
    <s v="https://www.zara.com/us/en/plaid-tie-dye-overshirt-p01063313.html"/>
    <s v="281593208-015-2"/>
    <x v="99"/>
    <s v="Regular fit overshirt made of cotton. Lapel collar and long sleeves with buttoned cuffs. Chest patch pockets. Front button closure."/>
    <s v="Â19.99"/>
    <s v="USD"/>
    <x v="75"/>
    <s v="jackets"/>
    <x v="0"/>
    <n v="19.989999999999998"/>
  </r>
  <r>
    <n v="144012"/>
    <s v="Front of Store"/>
    <x v="1"/>
    <s v="Clothing"/>
    <x v="0"/>
    <n v="743"/>
    <s v="Zara"/>
    <s v="https://www.zara.com/us/en/overshirt-with-contrasting-topstitching-p06917325.html"/>
    <s v="314937772-710-2"/>
    <x v="100"/>
    <s v="Relaxed fit overshirt made with cotton fabric. Lapel collar and long sleeves with buttoned cuffs. Chest patch pocket. Contrasting topstitching all over the garment. Front button closure."/>
    <s v="Â59.90"/>
    <s v="USD"/>
    <x v="76"/>
    <s v="jackets"/>
    <x v="0"/>
    <n v="59.9"/>
  </r>
  <r>
    <n v="147051"/>
    <s v="Front of Store"/>
    <x v="0"/>
    <s v="Clothing"/>
    <x v="0"/>
    <n v="2325"/>
    <s v="Zara"/>
    <s v="https://www.zara.com/us/en/quilted-structured-overshirt-p09621370.html"/>
    <s v="320278659-251-2"/>
    <x v="101"/>
    <s v="Regular fit overshirt with quilted interior. Lapel collar and long sleeves with buttoned cuffs. Patch pockets at chest and welt pockets at hip. Front button closure."/>
    <s v="Â109.00"/>
    <s v="USD"/>
    <x v="76"/>
    <s v="jackets"/>
    <x v="0"/>
    <n v="109"/>
  </r>
  <r>
    <n v="185800"/>
    <s v="End-cap"/>
    <x v="0"/>
    <s v="Clothing"/>
    <x v="1"/>
    <n v="1841"/>
    <s v="Zara"/>
    <s v="https://www.zara.com/us/en/technical-overshirt-p05320500.html"/>
    <s v="321993245-500-2"/>
    <x v="102"/>
    <s v="Regular fit overshirt with lightly padded interior. Lapel collar and long sleeves with buttoned cuffs. Flap pockets at hip. Front button closure."/>
    <s v="Â109.00"/>
    <s v="USD"/>
    <x v="77"/>
    <s v="jackets"/>
    <x v="0"/>
    <n v="109"/>
  </r>
  <r>
    <n v="197524"/>
    <s v="Aisle"/>
    <x v="1"/>
    <s v="Clothing"/>
    <x v="1"/>
    <n v="2231"/>
    <s v="Zara"/>
    <s v="https://www.zara.com/us/en/plaid-overshirt-p07446410.html"/>
    <s v="330590505-500-2"/>
    <x v="89"/>
    <s v="Relaxed fit overshirt. Lapel collar and long sleeves with buttoned cuffs. Chest patch pocket. Front button closure."/>
    <s v="Â49.90"/>
    <s v="USD"/>
    <x v="77"/>
    <s v="jackets"/>
    <x v="0"/>
    <n v="49.9"/>
  </r>
  <r>
    <n v="148823"/>
    <s v="Aisle"/>
    <x v="0"/>
    <s v="Clothing"/>
    <x v="1"/>
    <n v="2211"/>
    <s v="Zara"/>
    <s v="https://www.zara.com/us/en/suede-fisherman-sandals-p12436320.html"/>
    <s v="320680326-107-39"/>
    <x v="103"/>
    <s v="Fisherman sandals. Made of leather with a suede finish. Crossed straps at front. Buckled ankle strap closure. Slightly chunky soles."/>
    <s v="Â89.90"/>
    <s v="USD"/>
    <x v="78"/>
    <s v="shoes"/>
    <x v="0"/>
    <n v="89.9"/>
  </r>
  <r>
    <n v="114550"/>
    <s v="End-cap"/>
    <x v="0"/>
    <s v="Clothing"/>
    <x v="0"/>
    <n v="2114"/>
    <s v="Zara"/>
    <s v="https://www.zara.com/us/en/zipper-multipiece-sneakers-p12319220.html"/>
    <s v="311292244-800-39"/>
    <x v="104"/>
    <s v="Running shoes. Upper in a combination of pieces and finishes. Front zip closure. Back pull tab for ease. Chunky soles with irregular design."/>
    <s v="Â69.90"/>
    <s v="USD"/>
    <x v="79"/>
    <s v="shoes"/>
    <x v="0"/>
    <n v="69.900000000000006"/>
  </r>
  <r>
    <n v="125398"/>
    <s v="Aisle"/>
    <x v="1"/>
    <s v="Clothing"/>
    <x v="1"/>
    <n v="1350"/>
    <s v="Zara"/>
    <s v="https://www.zara.com/us/en/suede-laceless-sneakers-p12221320.html"/>
    <s v="311307610-400-39"/>
    <x v="105"/>
    <s v="Slip on sneakers. Made of leather with a suede finish. Upper in a combination of pieces. Chunky sole."/>
    <s v="Â69.90"/>
    <s v="USD"/>
    <x v="80"/>
    <s v="shoes"/>
    <x v="0"/>
    <n v="69.900000000000006"/>
  </r>
  <r>
    <n v="123985"/>
    <s v="End-cap"/>
    <x v="0"/>
    <s v="Clothing"/>
    <x v="0"/>
    <n v="2240"/>
    <s v="Zara"/>
    <s v="https://www.zara.com/us/en/multicolor-sneakers-p12304320.html"/>
    <s v="311302877-203-39"/>
    <x v="106"/>
    <s v="Sneakers. Combination of colors and pieces at upper. Lacing with six pairs of eyelets. Chunky rubber sole with irregular design."/>
    <s v="Â69.90"/>
    <s v="USD"/>
    <x v="81"/>
    <s v="shoes"/>
    <x v="0"/>
    <n v="69.900000000000006"/>
  </r>
  <r>
    <n v="186638"/>
    <s v="End-cap"/>
    <x v="1"/>
    <s v="Clothing"/>
    <x v="0"/>
    <n v="1296"/>
    <s v="Zara"/>
    <s v="https://www.zara.com/us/en/retro-running-sneakers-p12350320.html"/>
    <s v="311302598-500-39"/>
    <x v="107"/>
    <s v="Running shoes. Upper in a combination of pieces and materials. Lacing with seven pairs of eyelets. Chunky lug soles. Retro-inspired design."/>
    <s v="Â59.90"/>
    <s v="USD"/>
    <x v="81"/>
    <s v="shoes"/>
    <x v="0"/>
    <n v="59.9"/>
  </r>
  <r>
    <n v="167281"/>
    <s v="End-cap"/>
    <x v="1"/>
    <s v="Clothing"/>
    <x v="1"/>
    <n v="892"/>
    <s v="Zara"/>
    <s v="https://www.zara.com/us/en/suede-high-tops-p12120320.html"/>
    <s v="311297328-800-39"/>
    <x v="108"/>
    <s v="High top sneakers. Upper in a combination of pieces and materials. Lacing with seven pairs of eyelets. Chunky tonal sole."/>
    <s v="Â59.90"/>
    <s v="USD"/>
    <x v="82"/>
    <s v="shoes"/>
    <x v="0"/>
    <n v="59.9"/>
  </r>
  <r>
    <n v="118578"/>
    <s v="End-cap"/>
    <x v="0"/>
    <s v="Clothing"/>
    <x v="1"/>
    <n v="1678"/>
    <s v="Zara"/>
    <s v="https://www.zara.com/us/en/suede-strap-sandals-p12707320.html"/>
    <s v="311302865-804-39"/>
    <x v="109"/>
    <s v="Sandals. Made of leather with a suede finish. Two crossed wide straps at instep. Thick lightweight soles."/>
    <s v="Â49.90"/>
    <s v="USD"/>
    <x v="83"/>
    <s v="shoes"/>
    <x v="0"/>
    <n v="49.9"/>
  </r>
  <r>
    <n v="174041"/>
    <s v="End-cap"/>
    <x v="0"/>
    <s v="Clothing"/>
    <x v="0"/>
    <n v="2016"/>
    <s v="Zara"/>
    <s v="https://www.zara.com/us/en/multipiece-sneakers-p12215320.html"/>
    <s v="311307489-203-39"/>
    <x v="110"/>
    <s v="Sneakers. Upper in a combination of pieces and colors. Lacing with seven pairs of eyelets. Chunky sole with a combination of colors. Retro-inspired design."/>
    <s v="Â49.90"/>
    <s v="USD"/>
    <x v="83"/>
    <s v="shoes"/>
    <x v="0"/>
    <n v="49.9"/>
  </r>
  <r>
    <n v="127644"/>
    <s v="Front of Store"/>
    <x v="0"/>
    <s v="Clothing"/>
    <x v="1"/>
    <n v="1498"/>
    <s v="Zara"/>
    <s v="https://www.zara.com/us/en/topstitch-sneakers-p12240320.html"/>
    <s v="311287075-120-39"/>
    <x v="111"/>
    <s v="Sneakers. Pieces and topstitching at upper. Lacing with six pairs of eyelets. Contrasting slightly chunky soles."/>
    <s v="Â45.90"/>
    <s v="USD"/>
    <x v="84"/>
    <s v="shoes"/>
    <x v="0"/>
    <n v="45.9"/>
  </r>
  <r>
    <n v="132007"/>
    <s v="Aisle"/>
    <x v="0"/>
    <s v="Clothing"/>
    <x v="1"/>
    <n v="2491"/>
    <s v="Zara"/>
    <s v="https://www.zara.com/us/en/retro-sneakers-p12280220.html"/>
    <s v="276378605-515-39"/>
    <x v="112"/>
    <s v="Sneakers. Upper in a combination of pieces and materials. Lacing with seven pairs of eyelets. Quilted back piece. Chunky sole. Retro style."/>
    <s v="Â9.99"/>
    <s v="USD"/>
    <x v="85"/>
    <s v="shoes"/>
    <x v="0"/>
    <n v="9.99"/>
  </r>
  <r>
    <n v="147998"/>
    <s v="Aisle"/>
    <x v="0"/>
    <s v="Clothing"/>
    <x v="0"/>
    <n v="2556"/>
    <s v="Zara"/>
    <s v="https://www.zara.com/us/en/retro-high-top-sneakers-p12180220.html"/>
    <s v="277776476-700-39"/>
    <x v="113"/>
    <s v="High-top sneakers. Upper in a combination of pieces. Laces with ten pairs of eyelets. Chunky sole."/>
    <s v="Â9.99"/>
    <s v="USD"/>
    <x v="86"/>
    <s v="shoes"/>
    <x v="0"/>
    <n v="9.99"/>
  </r>
  <r>
    <n v="176666"/>
    <s v="Aisle"/>
    <x v="1"/>
    <s v="Clothing"/>
    <x v="0"/>
    <n v="2852"/>
    <s v="Zara"/>
    <s v="https://www.zara.com/us/en/multi-pieced-retro-sneakers-p12220320.html"/>
    <s v="313381662-202-39"/>
    <x v="114"/>
    <s v="Sneakers. Upper in a combination of pieces and colors. Lacing with six pairs of eyelets. Textured chunky soles. Retro style."/>
    <s v="Â45.90"/>
    <s v="USD"/>
    <x v="87"/>
    <s v="shoes"/>
    <x v="0"/>
    <n v="45.9"/>
  </r>
  <r>
    <n v="193686"/>
    <s v="Aisle"/>
    <x v="1"/>
    <s v="Clothing"/>
    <x v="0"/>
    <n v="1899"/>
    <s v="Zara"/>
    <s v="https://www.zara.com/us/en/tassel-leather-loafers-p12609320.html"/>
    <s v="311292343-700-39"/>
    <x v="115"/>
    <s v="Loafers. Made of leather. Smooth upper with ruching at toe. Decorative fringed tassels at instep. Rounded shape. Welt around upper. Chunky lug soles."/>
    <s v="Â99.90"/>
    <s v="USD"/>
    <x v="88"/>
    <s v="shoes"/>
    <x v="0"/>
    <n v="99.9"/>
  </r>
  <r>
    <n v="163610"/>
    <s v="Front of Store"/>
    <x v="1"/>
    <s v="Clothing"/>
    <x v="0"/>
    <n v="2466"/>
    <s v="Zara"/>
    <s v="https://www.zara.com/us/en/moc-toe-suede-boots-p12015320.html"/>
    <s v="311309627-805-39"/>
    <x v="116"/>
    <s v="Suede leather boots. Ridged seam detail at upper. Lacing with two pairs of eyelets. Welt around upper. Slightly chunky sole."/>
    <s v="Â89.90"/>
    <s v="USD"/>
    <x v="89"/>
    <s v="shoes"/>
    <x v="0"/>
    <n v="89.9"/>
  </r>
  <r>
    <n v="170364"/>
    <s v="Aisle"/>
    <x v="0"/>
    <s v="Clothing"/>
    <x v="0"/>
    <n v="818"/>
    <s v="Zara"/>
    <s v="https://www.zara.com/us/en/strap-sandals-p12765320.html"/>
    <s v="315851805-800-39"/>
    <x v="117"/>
    <s v="Sandals with two straps. The thin straps hug the instep. Slightly chunky sole."/>
    <s v="Â45.90"/>
    <s v="USD"/>
    <x v="89"/>
    <s v="shoes"/>
    <x v="0"/>
    <n v="45.9"/>
  </r>
  <r>
    <n v="167599"/>
    <s v="Aisle"/>
    <x v="0"/>
    <s v="Clothing"/>
    <x v="0"/>
    <n v="1500"/>
    <s v="Zara"/>
    <s v="https://www.zara.com/us/en/suede-retro-sneakers-p12309320.html"/>
    <s v="311292644-400-39"/>
    <x v="118"/>
    <s v="Sneakers. Made of leather. Combination of finishes and materials at upper. Lacing with seven pairs of eyelets. Chunky sole in a combination of colors. Retro-inspired design."/>
    <s v="Â59.90"/>
    <s v="USD"/>
    <x v="90"/>
    <s v="shoes"/>
    <x v="0"/>
    <n v="59.9"/>
  </r>
  <r>
    <n v="166421"/>
    <s v="End-cap"/>
    <x v="1"/>
    <s v="Clothing"/>
    <x v="0"/>
    <n v="2878"/>
    <s v="Zara"/>
    <s v="https://www.zara.com/us/en/hiking-boots-p12103320.html"/>
    <s v="311302552-800-39"/>
    <x v="119"/>
    <s v="Lace-up boots. Upper in a combination of pieces and finishes. Laces with metal appliquÃ©s and seven pairs of eyelets. Welt detail around upper. Rounded shape. Chunky lug soles."/>
    <s v="Â79.90"/>
    <s v="USD"/>
    <x v="91"/>
    <s v="shoes"/>
    <x v="0"/>
    <n v="79.900000000000006"/>
  </r>
  <r>
    <n v="129247"/>
    <s v="Front of Store"/>
    <x v="1"/>
    <s v="Clothing"/>
    <x v="0"/>
    <n v="2386"/>
    <s v="Zara"/>
    <s v="https://www.zara.com/us/en/suede-sneakers-p12502320.html"/>
    <s v="311302532-102-39"/>
    <x v="120"/>
    <s v="Sneakers. Made of leather with a suede finish. Laces with five pairs of eyelets. Chunky soles."/>
    <s v="Â69.90"/>
    <s v="USD"/>
    <x v="91"/>
    <s v="shoes"/>
    <x v="0"/>
    <n v="69.900000000000006"/>
  </r>
  <r>
    <n v="127314"/>
    <s v="End-cap"/>
    <x v="1"/>
    <s v="Clothing"/>
    <x v="1"/>
    <n v="2076"/>
    <s v="Zara"/>
    <s v="https://www.zara.com/us/en/faux-shearling-lined-suede-boots-p12050320.html"/>
    <s v="311287147-723-39"/>
    <x v="121"/>
    <s v="Ankle boots. Made of leather with a suede finish. Faux shearling interior and side detail. Rounded shape. Welt around upper. Back pull tab. Chunky lug soles."/>
    <s v="Â99.90"/>
    <s v="USD"/>
    <x v="92"/>
    <s v="shoes"/>
    <x v="0"/>
    <n v="99.9"/>
  </r>
  <r>
    <n v="111979"/>
    <s v="Front of Store"/>
    <x v="0"/>
    <s v="Clothing"/>
    <x v="0"/>
    <n v="2734"/>
    <s v="Zara"/>
    <s v="https://www.zara.com/us/en/chunky-sole-multipiece-sneakers-p12266220.html"/>
    <s v="311307332-202-39"/>
    <x v="122"/>
    <s v="Sneakers. Upper in a combination of pieces and textures. Shoelaces with six pairs of eyelets at different heights. Chunky irregular design soles. Retro-inspired design."/>
    <s v="Â59.90"/>
    <s v="USD"/>
    <x v="93"/>
    <s v="shoes"/>
    <x v="0"/>
    <n v="59.9"/>
  </r>
  <r>
    <n v="120354"/>
    <s v="Aisle"/>
    <x v="1"/>
    <s v="Clothing"/>
    <x v="0"/>
    <n v="2836"/>
    <s v="Zara"/>
    <s v="https://www.zara.com/us/en/double-strap-suede-sandals-p12716320.html"/>
    <s v="311282293-131-39"/>
    <x v="123"/>
    <s v="Sandals. Made of leather with a suede finish. Two wide straps at instep with buckles. Insole with anatomical shaped footbed. Welt around upper. Chunky lug soles."/>
    <s v="Â59.90"/>
    <s v="USD"/>
    <x v="93"/>
    <s v="shoes"/>
    <x v="0"/>
    <n v="59.9"/>
  </r>
  <r>
    <n v="144848"/>
    <s v="Front of Store"/>
    <x v="0"/>
    <s v="Clothing"/>
    <x v="0"/>
    <n v="2193"/>
    <s v="Zara"/>
    <s v="https://www.zara.com/us/en/chunky-sole-canvas-lace-up-boots-p12005320.html"/>
    <s v="311287149-800-39"/>
    <x v="124"/>
    <s v="High shaft boots. Lacing with eight pairs of eyelets. Back pull tab for ease. Rounded shape. Chunky lug soles."/>
    <s v="Â89.90"/>
    <s v="USD"/>
    <x v="94"/>
    <s v="shoes"/>
    <x v="0"/>
    <n v="89.9"/>
  </r>
  <r>
    <n v="111957"/>
    <s v="Aisle"/>
    <x v="1"/>
    <s v="Clothing"/>
    <x v="0"/>
    <n v="2164"/>
    <s v="Zara"/>
    <s v="https://www.zara.com/us/en/suede-penny-loafers-p12644320.html"/>
    <s v="311307624-500-39"/>
    <x v="125"/>
    <s v="Loafers. Made of leather with a suede finish. Ornamental saddle detail at instep. Rounded shape. Contrasting colored sole."/>
    <s v="Â89.90"/>
    <s v="USD"/>
    <x v="95"/>
    <s v="shoes"/>
    <x v="0"/>
    <n v="89.9"/>
  </r>
  <r>
    <n v="160763"/>
    <s v="Front of Store"/>
    <x v="1"/>
    <s v="Clothing"/>
    <x v="1"/>
    <n v="991"/>
    <s v="Zara"/>
    <s v="https://www.zara.com/us/en/adherent-stripes-sneakers-p12269320.html"/>
    <s v="311282212-800-39"/>
    <x v="126"/>
    <s v="Sneakers. Monochromatic. Upper in a combination of pieces. Closure with three adhesive straps. Slightly chunky sole."/>
    <s v="Â45.90"/>
    <s v="USD"/>
    <x v="95"/>
    <s v="shoes"/>
    <x v="0"/>
    <n v="45.9"/>
  </r>
  <r>
    <n v="168270"/>
    <s v="End-cap"/>
    <x v="1"/>
    <s v="Clothing"/>
    <x v="1"/>
    <n v="1525"/>
    <s v="Zara"/>
    <s v="https://www.zara.com/us/en/multipiece-sneakers-p12318220.html"/>
    <s v="311292281-203-39"/>
    <x v="110"/>
    <s v="Running shoes. Upper in a combination of pieces and finishes. Lacing with six pairs of eyelets. Chunky soles with irregular design. Lug soles. Trek style."/>
    <s v="Â69.90"/>
    <s v="USD"/>
    <x v="96"/>
    <s v="shoes"/>
    <x v="0"/>
    <n v="69.900000000000006"/>
  </r>
  <r>
    <n v="195082"/>
    <s v="Front of Store"/>
    <x v="0"/>
    <s v="Clothing"/>
    <x v="0"/>
    <n v="923"/>
    <s v="Zara"/>
    <s v="https://www.zara.com/us/en/chunky-sole-high-top-sneakers-p12104320.html"/>
    <s v="311302515-800-39"/>
    <x v="127"/>
    <s v="High top sneakers. Lacing with nine pairs of eyelets. Contrasting foxing around the upper. Chunky rubberized soles."/>
    <s v="Â69.90"/>
    <s v="USD"/>
    <x v="96"/>
    <s v="shoes"/>
    <x v="0"/>
    <n v="69.900000000000006"/>
  </r>
  <r>
    <n v="110329"/>
    <s v="Front of Store"/>
    <x v="0"/>
    <s v="Clothing"/>
    <x v="1"/>
    <n v="2397"/>
    <s v="Zara"/>
    <s v="https://www.zara.com/us/en/contrast-sole-leather-sneakers-p12510320.html"/>
    <s v="314937773-800-39"/>
    <x v="128"/>
    <s v="Sneakers. Made of leather. Upper in a combination of pieces and finishes. Lacing with six pairs of eyelets. Rounded shape. Chunky sole."/>
    <s v="Â69.90"/>
    <s v="USD"/>
    <x v="97"/>
    <s v="shoes"/>
    <x v="0"/>
    <n v="69.900000000000006"/>
  </r>
  <r>
    <n v="147449"/>
    <s v="End-cap"/>
    <x v="0"/>
    <s v="Clothing"/>
    <x v="0"/>
    <n v="1191"/>
    <s v="Zara"/>
    <s v="https://www.zara.com/us/en/suede-running-sneakers-p12320320.html"/>
    <s v="316608794-802-39"/>
    <x v="129"/>
    <s v="Running shoes. Made of suede leather. Upper in a combination of materials and colors. Lacing with six pairs of eyelets. Chunky soles with irregular design."/>
    <s v="Â69.90"/>
    <s v="USD"/>
    <x v="97"/>
    <s v="shoes"/>
    <x v="0"/>
    <n v="69.900000000000006"/>
  </r>
  <r>
    <n v="193332"/>
    <s v="Aisle"/>
    <x v="1"/>
    <s v="Clothing"/>
    <x v="0"/>
    <n v="1237"/>
    <s v="Zara"/>
    <s v="https://www.zara.com/us/en/woven-leather-slides-p12708320.html"/>
    <s v="319205037-800-39"/>
    <x v="130"/>
    <s v="Sandals. Made of leather. Three woven wide straps at instep. Chunky sole."/>
    <s v="Â49.90"/>
    <s v="USD"/>
    <x v="98"/>
    <s v="shoes"/>
    <x v="0"/>
    <n v="49.9"/>
  </r>
  <r>
    <n v="146804"/>
    <s v="Aisle"/>
    <x v="1"/>
    <s v="Clothing"/>
    <x v="0"/>
    <n v="1504"/>
    <s v="Zara"/>
    <s v="https://www.zara.com/us/en/suede-sneakers-p12216320.html"/>
    <s v="311307495-131-39"/>
    <x v="120"/>
    <s v="Sneakers. Made of leather with a suede finish. Contrast lacing with seven pairs of eyelets. Welt around upper. Chunky sole."/>
    <s v="Â69.90"/>
    <s v="USD"/>
    <x v="99"/>
    <s v="shoes"/>
    <x v="0"/>
    <n v="69.900000000000006"/>
  </r>
  <r>
    <n v="188909"/>
    <s v="Aisle"/>
    <x v="1"/>
    <s v="Clothing"/>
    <x v="1"/>
    <n v="2863"/>
    <s v="Zara"/>
    <s v="https://www.zara.com/us/en/asymmetric-cropped-knit-sweater-p06771149.html"/>
    <s v="336449731-712-1"/>
    <x v="131"/>
    <s v="Woven V-neckline long sleeve sweater. Asymmetric hem."/>
    <s v="Â39.90"/>
    <s v="USD"/>
    <x v="100"/>
    <s v="sweaters"/>
    <x v="1"/>
    <n v="39.9"/>
  </r>
  <r>
    <n v="165910"/>
    <s v="End-cap"/>
    <x v="1"/>
    <s v="Clothing"/>
    <x v="0"/>
    <n v="2760"/>
    <s v="Zara"/>
    <s v="https://www.zara.com/us/en/knit-sweater-with-pearls-p02142249.html"/>
    <s v="313890651-712-2"/>
    <x v="132"/>
    <s v="Sweater made with 22% wool and 10% alpaca. Round neck and long sleeves. Faux pearl appliquÃ©."/>
    <s v="Â69.90"/>
    <s v="USD"/>
    <x v="101"/>
    <s v="sweaters"/>
    <x v="1"/>
    <n v="69.900000000000006"/>
  </r>
  <r>
    <n v="136738"/>
    <s v="Front of Store"/>
    <x v="0"/>
    <s v="Clothing"/>
    <x v="1"/>
    <n v="542"/>
    <s v="Zara"/>
    <s v="https://www.zara.com/us/en/high-collar-knit-sweater-p01509118.html"/>
    <s v="287414911-803-2"/>
    <x v="133"/>
    <s v="Sweater with high collar and long sleeves. Front pocket. Side vents at hem. Rib trim."/>
    <s v="Â7.99"/>
    <s v="USD"/>
    <x v="101"/>
    <s v="sweaters"/>
    <x v="1"/>
    <n v="7.99"/>
  </r>
  <r>
    <n v="144497"/>
    <s v="End-cap"/>
    <x v="1"/>
    <s v="Clothing"/>
    <x v="1"/>
    <n v="1105"/>
    <s v="Zara"/>
    <s v="https://www.zara.com/us/en/striped-knit-sweater-p06427115.html"/>
    <s v="342171615-104-2"/>
    <x v="134"/>
    <s v="Sweater with high collar and long sleeves. Front zip closure."/>
    <s v="Â49.90"/>
    <s v="USD"/>
    <x v="102"/>
    <s v="sweaters"/>
    <x v="1"/>
    <n v="49.9"/>
  </r>
  <r>
    <n v="135036"/>
    <s v="End-cap"/>
    <x v="1"/>
    <s v="Clothing"/>
    <x v="0"/>
    <n v="1435"/>
    <s v="Zara"/>
    <s v="https://www.zara.com/us/en/cable-knit-metallic-sweater-p04369103.html"/>
    <s v="314152967-485-2"/>
    <x v="135"/>
    <s v="Round neck long sleeve sweater. Metallic fabric detail and frayed trim."/>
    <s v="Â49.90"/>
    <s v="USD"/>
    <x v="103"/>
    <s v="sweaters"/>
    <x v="1"/>
    <n v="49.9"/>
  </r>
  <r>
    <n v="166331"/>
    <s v="Aisle"/>
    <x v="1"/>
    <s v="Clothing"/>
    <x v="1"/>
    <n v="2877"/>
    <s v="Zara"/>
    <s v="https://www.zara.com/us/en/asymmetrical-wool-and-silk-blend-sweater-p09598025.html"/>
    <s v="324186867-642-2"/>
    <x v="136"/>
    <s v="Wool and silk blend sweater. Asymmetric neckline and long sleeves."/>
    <s v="Â59.90"/>
    <s v="USD"/>
    <x v="103"/>
    <s v="sweaters"/>
    <x v="1"/>
    <n v="59.9"/>
  </r>
  <r>
    <n v="139789"/>
    <s v="Aisle"/>
    <x v="0"/>
    <s v="Clothing"/>
    <x v="1"/>
    <n v="1094"/>
    <s v="Zara"/>
    <s v="https://www.zara.com/us/en/wool-and-cashmere-blend-rib-sweater-p02893054.html"/>
    <s v="316900618-809-2"/>
    <x v="137"/>
    <s v="Sweater made with 80% wool and 20% cashmere. Round neck and long sleeves."/>
    <s v="Â69.90"/>
    <s v="USD"/>
    <x v="104"/>
    <s v="sweaters"/>
    <x v="1"/>
    <n v="69.900000000000006"/>
  </r>
  <r>
    <n v="118569"/>
    <s v="Aisle"/>
    <x v="0"/>
    <s v="Clothing"/>
    <x v="1"/>
    <n v="994"/>
    <s v="Zara"/>
    <s v="https://www.zara.com/us/en/alpaca-and-wool-blend-tie-dye-knit-sweater-p02142220.html"/>
    <s v="313890645-330-2"/>
    <x v="138"/>
    <s v="Sweater made with 31% wool and 28% alpaca. Round neck and long sleeves."/>
    <s v="Â49.90"/>
    <s v="USD"/>
    <x v="104"/>
    <s v="sweaters"/>
    <x v="1"/>
    <n v="49.9"/>
  </r>
  <r>
    <n v="155848"/>
    <s v="End-cap"/>
    <x v="1"/>
    <s v="Clothing"/>
    <x v="0"/>
    <n v="1942"/>
    <s v="Zara"/>
    <s v="https://www.zara.com/us/en/mock-neck-wool-and-silk-blend-knit-top-p09598125.html"/>
    <s v="324597432-800-2"/>
    <x v="139"/>
    <s v="Wool and silk blend top. High collar and long sleeves."/>
    <s v="Â49.90"/>
    <s v="USD"/>
    <x v="105"/>
    <s v="sweaters"/>
    <x v="1"/>
    <n v="49.9"/>
  </r>
  <r>
    <n v="152563"/>
    <s v="Front of Store"/>
    <x v="0"/>
    <s v="Clothing"/>
    <x v="1"/>
    <n v="2572"/>
    <s v="Zara"/>
    <s v="https://www.zara.com/us/en/cashmere-blend-knit-sweater-p02893169.html"/>
    <s v="313890686-731-2"/>
    <x v="140"/>
    <s v="Sweater made with 95% cashmere. V-neck and long sleeves. Rib trim."/>
    <s v="Â169.00"/>
    <s v="USD"/>
    <x v="105"/>
    <s v="sweaters"/>
    <x v="1"/>
    <n v="169"/>
  </r>
  <r>
    <n v="115153"/>
    <s v="Aisle"/>
    <x v="0"/>
    <s v="Clothing"/>
    <x v="0"/>
    <n v="1736"/>
    <s v="Zara"/>
    <s v="https://www.zara.com/us/en/alpaca-blend-open-knit-sweater-p05755132.html"/>
    <s v="313890650-712-2"/>
    <x v="141"/>
    <s v="Sweater made with 63% alpaca. Round neck and long sleeves."/>
    <s v="Â79.90"/>
    <s v="USD"/>
    <x v="106"/>
    <s v="sweaters"/>
    <x v="1"/>
    <n v="79.900000000000006"/>
  </r>
  <r>
    <n v="125938"/>
    <s v="Aisle"/>
    <x v="1"/>
    <s v="Clothing"/>
    <x v="1"/>
    <n v="1204"/>
    <s v="Zara"/>
    <s v="https://www.zara.com/us/en/oversized-knit-sweater-p09598288.html"/>
    <s v="313890680-450-2"/>
    <x v="142"/>
    <s v="Sweater made with 20% wool and 17% alpaca. Crew neck and long sleeves. Tonal rib trim."/>
    <s v="Â49.90"/>
    <s v="USD"/>
    <x v="107"/>
    <s v="sweaters"/>
    <x v="1"/>
    <n v="49.9"/>
  </r>
  <r>
    <n v="122809"/>
    <s v="End-cap"/>
    <x v="0"/>
    <s v="Clothing"/>
    <x v="1"/>
    <n v="1592"/>
    <s v="Zara"/>
    <s v="https://www.zara.com/us/en/wool-blend-knit-sweater-p02893159.html"/>
    <s v="344575855-982-2"/>
    <x v="143"/>
    <s v="Sweater made with 31% wool. Round neck and long sleeves. Rib trim."/>
    <s v="Â49.90"/>
    <s v="USD"/>
    <x v="107"/>
    <s v="sweaters"/>
    <x v="1"/>
    <n v="49.9"/>
  </r>
  <r>
    <n v="181502"/>
    <s v="Front of Store"/>
    <x v="1"/>
    <s v="Clothing"/>
    <x v="0"/>
    <n v="2591"/>
    <s v="Zara"/>
    <s v="https://www.zara.com/us/en/soft-jewel-sweater-p02298153.html"/>
    <s v="323175653-803-2"/>
    <x v="144"/>
    <s v="Sweater made of soft touch fabric. Round neckline with jewel appliquÃ©s and long sleeves."/>
    <s v="Â39.90"/>
    <s v="USD"/>
    <x v="108"/>
    <s v="sweaters"/>
    <x v="1"/>
    <n v="39.9"/>
  </r>
  <r>
    <n v="182779"/>
    <s v="End-cap"/>
    <x v="1"/>
    <s v="Clothing"/>
    <x v="1"/>
    <n v="2097"/>
    <s v="Zara"/>
    <s v="https://www.zara.com/us/en/faux-fur-jewel-sweater-p07901339.html"/>
    <s v="324814227-400-2"/>
    <x v="145"/>
    <s v="Round neck short sleeve sweater. Soft feel faux fur fabric. Jewel appliquÃ©s."/>
    <s v="Â35.90"/>
    <s v="USD"/>
    <x v="109"/>
    <s v="sweaters"/>
    <x v="1"/>
    <n v="35.9"/>
  </r>
  <r>
    <n v="155674"/>
    <s v="Front of Store"/>
    <x v="0"/>
    <s v="Clothing"/>
    <x v="0"/>
    <n v="897"/>
    <s v="Zara"/>
    <s v="https://www.zara.com/us/en/metal-bead-knit-sweater-p03920018.html"/>
    <s v="323218942-800-2"/>
    <x v="146"/>
    <s v="Round neck long sleeve sweater. Side slit at hem with metal bead appliquÃ©s."/>
    <s v="Â49.90"/>
    <s v="USD"/>
    <x v="110"/>
    <s v="sweaters"/>
    <x v="1"/>
    <n v="49.9"/>
  </r>
  <r>
    <n v="182866"/>
    <s v="Aisle"/>
    <x v="0"/>
    <s v="Clothing"/>
    <x v="1"/>
    <n v="1552"/>
    <s v="Zara"/>
    <s v="https://www.zara.com/us/en/knit-sweater-with-buttons-p08851131.html"/>
    <s v="313890656-800-2"/>
    <x v="147"/>
    <s v="Basic sweater with round neck and long sleeves. Side button details at shoulders."/>
    <s v="Â39.90"/>
    <s v="USD"/>
    <x v="110"/>
    <s v="sweaters"/>
    <x v="1"/>
    <n v="39.9"/>
  </r>
  <r>
    <n v="148230"/>
    <s v="Front of Store"/>
    <x v="1"/>
    <s v="Clothing"/>
    <x v="0"/>
    <n v="2494"/>
    <s v="Zara"/>
    <s v="https://www.zara.com/us/en/jewel-knit-sweater-p05755005.html"/>
    <s v="321480271-802-2"/>
    <x v="148"/>
    <s v="Round neck sweater with jewel appliquÃ©s and long sleeves. Back opening with button closure."/>
    <s v="Â59.90"/>
    <s v="USD"/>
    <x v="111"/>
    <s v="sweaters"/>
    <x v="1"/>
    <n v="59.9"/>
  </r>
  <r>
    <n v="126979"/>
    <s v="Front of Store"/>
    <x v="0"/>
    <s v="Clothing"/>
    <x v="0"/>
    <n v="2141"/>
    <s v="Zara"/>
    <s v="https://www.zara.com/us/en/knit-sweater-with-piping-p05536151.html"/>
    <s v="311297787-806-1"/>
    <x v="149"/>
    <s v="Round neck long sleeve sweater. Contrasting piping detail. Rib trim."/>
    <s v="Â49.90"/>
    <s v="USD"/>
    <x v="111"/>
    <s v="sweaters"/>
    <x v="1"/>
    <n v="49.9"/>
  </r>
  <r>
    <n v="135521"/>
    <s v="End-cap"/>
    <x v="0"/>
    <s v="Clothing"/>
    <x v="1"/>
    <n v="2835"/>
    <s v="Zara"/>
    <s v="https://www.zara.com/us/en/fine-knit-crop-sweater-p09598029.html"/>
    <s v="322677494-446-1"/>
    <x v="150"/>
    <s v="Cropped fine knit sweater with round neck and long sleeves."/>
    <s v="Â39.90"/>
    <s v="USD"/>
    <x v="112"/>
    <s v="sweaters"/>
    <x v="1"/>
    <n v="39.9"/>
  </r>
  <r>
    <n v="185809"/>
    <s v="End-cap"/>
    <x v="0"/>
    <s v="Clothing"/>
    <x v="0"/>
    <n v="622"/>
    <s v="Zara"/>
    <s v="https://www.zara.com/us/en/knit-sweater-with-rips-p00021110.html"/>
    <s v="313890688-330-1"/>
    <x v="151"/>
    <s v="Round neck long sleeve sweater. Openwork detail with rips."/>
    <s v="Â49.90"/>
    <s v="USD"/>
    <x v="112"/>
    <s v="sweaters"/>
    <x v="1"/>
    <n v="49.9"/>
  </r>
  <r>
    <n v="171520"/>
    <s v="End-cap"/>
    <x v="1"/>
    <s v="Clothing"/>
    <x v="1"/>
    <n v="2901"/>
    <s v="Zara"/>
    <s v="https://www.zara.com/us/en/gathered-waist-knit-sweater-p05536012.html"/>
    <s v="322451460-800-1"/>
    <x v="152"/>
    <s v="Round neck long sleeve sweater. Fitted waist with side ruching."/>
    <s v="Â47.90"/>
    <s v="USD"/>
    <x v="113"/>
    <s v="sweaters"/>
    <x v="1"/>
    <n v="47.9"/>
  </r>
  <r>
    <n v="122926"/>
    <s v="End-cap"/>
    <x v="0"/>
    <s v="Clothing"/>
    <x v="0"/>
    <n v="867"/>
    <s v="Zara"/>
    <s v="https://www.zara.com/us/en/knit-v-neck-sweater-p06771003.html"/>
    <s v="319465261-800-2"/>
    <x v="153"/>
    <s v="V-neck sweater with long sleeves. Rib trim."/>
    <s v="Â45.90"/>
    <s v="USD"/>
    <x v="114"/>
    <s v="sweaters"/>
    <x v="1"/>
    <n v="45.9"/>
  </r>
  <r>
    <n v="150953"/>
    <s v="Front of Store"/>
    <x v="1"/>
    <s v="Clothing"/>
    <x v="1"/>
    <n v="2434"/>
    <s v="Zara"/>
    <s v="https://www.zara.com/us/en/basic-foil-knit-sweater-p00506101.html"/>
    <s v="317331009-312-2"/>
    <x v="154"/>
    <s v="Round neck long sleeve sweater. Rib trim."/>
    <s v="Â35.90"/>
    <s v="USD"/>
    <x v="114"/>
    <s v="sweaters"/>
    <x v="1"/>
    <n v="35.9"/>
  </r>
  <r>
    <n v="115873"/>
    <s v="End-cap"/>
    <x v="1"/>
    <s v="Clothing"/>
    <x v="1"/>
    <n v="2606"/>
    <s v="Zara"/>
    <s v="https://www.zara.com/us/en/contrast-topstitching-crop-knit-sweater-p09598003.html"/>
    <s v="311297400-803-1"/>
    <x v="155"/>
    <s v="V-neck cropped sweater with long sleeves. Front patch pockets. Contrast topstitching."/>
    <s v="Â59.90"/>
    <s v="USD"/>
    <x v="115"/>
    <s v="sweaters"/>
    <x v="1"/>
    <n v="59.9"/>
  </r>
  <r>
    <n v="115581"/>
    <s v="Aisle"/>
    <x v="0"/>
    <s v="Clothing"/>
    <x v="1"/>
    <n v="2728"/>
    <s v="Zara"/>
    <s v="https://www.zara.com/us/en/striped-crop-knit-sweater-p06771158.html"/>
    <s v="336449779-104-1"/>
    <x v="156"/>
    <s v="Long sleeve high collar cropped sweater. Frayed hem."/>
    <s v="Â47.90"/>
    <s v="USD"/>
    <x v="115"/>
    <s v="sweaters"/>
    <x v="1"/>
    <n v="47.9"/>
  </r>
  <r>
    <n v="183634"/>
    <s v="Front of Store"/>
    <x v="1"/>
    <s v="Clothing"/>
    <x v="1"/>
    <n v="2778"/>
    <s v="Zara"/>
    <s v="https://www.zara.com/us/en/basic-knit-sweater-p01509115.html"/>
    <s v="324593343-043-2"/>
    <x v="157"/>
    <s v="Long sleeve round neck sweater. Side vents at hem. Rib trim."/>
    <s v="Â27.90"/>
    <s v="USD"/>
    <x v="116"/>
    <s v="sweaters"/>
    <x v="1"/>
    <n v="27.9"/>
  </r>
  <r>
    <n v="122484"/>
    <s v="Aisle"/>
    <x v="1"/>
    <s v="Clothing"/>
    <x v="1"/>
    <n v="558"/>
    <s v="Zara"/>
    <s v="https://www.zara.com/us/en/v-neck-knit-sweater-p03519001.html"/>
    <s v="319473750-809-1"/>
    <x v="158"/>
    <s v="V-neck sweater with long sleeves. Side vents at hem."/>
    <s v="Â47.90"/>
    <s v="USD"/>
    <x v="117"/>
    <s v="sweaters"/>
    <x v="1"/>
    <n v="47.9"/>
  </r>
  <r>
    <n v="183574"/>
    <s v="Aisle"/>
    <x v="1"/>
    <s v="Clothing"/>
    <x v="1"/>
    <n v="1752"/>
    <s v="Zara"/>
    <s v="https://www.zara.com/us/en/foil-knit-crop-sweater-p06771001.html"/>
    <s v="331789902-808-1"/>
    <x v="159"/>
    <s v="Ribbed sweater with round neck and long sleeves. Ripped hem."/>
    <s v="Â47.90"/>
    <s v="USD"/>
    <x v="117"/>
    <s v="sweaters"/>
    <x v="1"/>
    <n v="47.9"/>
  </r>
  <r>
    <n v="185307"/>
    <s v="Front of Store"/>
    <x v="0"/>
    <s v="Clothing"/>
    <x v="1"/>
    <n v="2743"/>
    <s v="Zara"/>
    <s v="https://www.zara.com/us/en/basic-100-wool-sweater-p02893106.html"/>
    <s v="300250126-401-2"/>
    <x v="160"/>
    <s v="Sweater made of 100% wool. Round neck and long sleeves. Ribbed trim."/>
    <s v="Â7.99"/>
    <s v="USD"/>
    <x v="118"/>
    <s v="sweaters"/>
    <x v="1"/>
    <n v="7.99"/>
  </r>
  <r>
    <n v="118719"/>
    <s v="End-cap"/>
    <x v="0"/>
    <s v="Clothing"/>
    <x v="1"/>
    <n v="1669"/>
    <s v="Zara"/>
    <s v="https://www.zara.com/us/en/colorblock-knit-crop-sweater-p05536008.html"/>
    <s v="320052978-401-2"/>
    <x v="161"/>
    <s v="Short sweater with round neck and long sleeves."/>
    <s v="Â45.90"/>
    <s v="USD"/>
    <x v="119"/>
    <s v="sweaters"/>
    <x v="1"/>
    <n v="45.9"/>
  </r>
  <r>
    <n v="134788"/>
    <s v="Front of Store"/>
    <x v="0"/>
    <s v="Clothing"/>
    <x v="0"/>
    <n v="2179"/>
    <s v="Zara"/>
    <s v="https://www.zara.com/us/en/fine-knit-sweater-p09598045.html"/>
    <s v="324722597-400-2"/>
    <x v="162"/>
    <s v="V-neck sweater with long sleeves."/>
    <s v="Â45.90"/>
    <s v="USD"/>
    <x v="119"/>
    <s v="sweaters"/>
    <x v="1"/>
    <n v="45.9"/>
  </r>
  <r>
    <n v="140142"/>
    <s v="Front of Store"/>
    <x v="1"/>
    <s v="Clothing"/>
    <x v="0"/>
    <n v="606"/>
    <s v="Zara"/>
    <s v="https://www.zara.com/us/en/knit-open-back-pearly-sweater-p04331152.html"/>
    <s v="328207551-500-2"/>
    <x v="163"/>
    <s v="High collar sweater with long sleeves. Open back detail and pearl appliquÃ©s. Back button closure."/>
    <s v="Â49.90"/>
    <s v="USD"/>
    <x v="120"/>
    <s v="sweaters"/>
    <x v="1"/>
    <n v="49.9"/>
  </r>
  <r>
    <n v="153997"/>
    <s v="End-cap"/>
    <x v="0"/>
    <s v="Clothing"/>
    <x v="1"/>
    <n v="1608"/>
    <s v="Zara"/>
    <s v="https://www.zara.com/us/en/knit-pearl-sweater-p04331165.html"/>
    <s v="318131967-800-2"/>
    <x v="164"/>
    <s v="Round neck long sleeve sweater. Tonal pearl appliquÃ©s and open back with tie."/>
    <s v="Â45.90"/>
    <s v="USD"/>
    <x v="120"/>
    <s v="sweaters"/>
    <x v="1"/>
    <n v="45.9"/>
  </r>
  <r>
    <n v="123230"/>
    <s v="Aisle"/>
    <x v="0"/>
    <s v="Clothing"/>
    <x v="1"/>
    <n v="880"/>
    <s v="Zara"/>
    <s v="https://www.zara.com/us/en/striped-textured-overshirt-p04179056.html"/>
    <s v="324027512-064-2"/>
    <x v="165"/>
    <s v="Relaxed fit overshirt. Lapel collar and long sleeves with buttoned cuffs. Patch pockets at hip. Front button closure."/>
    <s v="Â69.90"/>
    <s v="USD"/>
    <x v="121"/>
    <s v="jackets"/>
    <x v="0"/>
    <n v="69.900000000000006"/>
  </r>
  <r>
    <n v="154676"/>
    <s v="Aisle"/>
    <x v="0"/>
    <s v="Clothing"/>
    <x v="0"/>
    <n v="943"/>
    <s v="Zara"/>
    <s v="https://www.zara.com/us/en/fleece-overshirt-p01248320.html"/>
    <s v="311292623-712-97"/>
    <x v="166"/>
    <s v="Regular fit overshirt. Lapel collar and long sleeves with buttoned cuffs. Chest patch pockets. Front button closure."/>
    <s v="Â69.90"/>
    <s v="USD"/>
    <x v="121"/>
    <s v="jackets"/>
    <x v="0"/>
    <n v="69.900000000000006"/>
  </r>
  <r>
    <n v="152985"/>
    <s v="Aisle"/>
    <x v="1"/>
    <s v="Clothing"/>
    <x v="1"/>
    <n v="1049"/>
    <s v="Zara"/>
    <s v="https://www.zara.com/us/en/plaid-overshirt-p04054659.html"/>
    <s v="319162032-064-2"/>
    <x v="89"/>
    <s v="Relaxed fit overshirt. Lapel collar and long sleeves with buttoned cuffs. Chest patch pockets. Front button closure."/>
    <s v="Â89.90"/>
    <s v="USD"/>
    <x v="122"/>
    <s v="jackets"/>
    <x v="0"/>
    <n v="89.9"/>
  </r>
  <r>
    <n v="175584"/>
    <s v="Front of Store"/>
    <x v="0"/>
    <s v="Clothing"/>
    <x v="0"/>
    <n v="2084"/>
    <s v="Zara"/>
    <s v="https://www.zara.com/us/en/baggy-fit-jeans-limited-edition-p03991480.html"/>
    <s v="324908098-800-38"/>
    <x v="167"/>
    <s v="Baggy jeans. Five pockets. Washed effect. Front zip and button closure."/>
    <s v="Â69.90"/>
    <s v="USD"/>
    <x v="123"/>
    <s v="jeans"/>
    <x v="0"/>
    <n v="69.900000000000006"/>
  </r>
  <r>
    <n v="147491"/>
    <s v="End-cap"/>
    <x v="0"/>
    <s v="Clothing"/>
    <x v="0"/>
    <n v="1563"/>
    <s v="Zara"/>
    <s v="https://www.zara.com/us/en/baggy-belted-jeans-p04365401.html"/>
    <s v="326540983-802-36"/>
    <x v="168"/>
    <s v="Baggy jeans. Self belt at waist. Front pockets and back patch pockets. Washed effect. Front button closure."/>
    <s v="Â59.90"/>
    <s v="USD"/>
    <x v="123"/>
    <s v="jeans"/>
    <x v="0"/>
    <n v="59.9"/>
  </r>
  <r>
    <n v="198283"/>
    <s v="End-cap"/>
    <x v="1"/>
    <s v="Clothing"/>
    <x v="1"/>
    <n v="1558"/>
    <s v="Zara"/>
    <s v="https://www.zara.com/us/en/baggy-fit-jeans-p08062482.html"/>
    <s v="315836999-406-34"/>
    <x v="169"/>
    <s v="Baggy fit jeans. Five pockets. Washed effect. Front zip and button closure."/>
    <s v="Â69.90"/>
    <s v="USD"/>
    <x v="124"/>
    <s v="jeans"/>
    <x v="0"/>
    <n v="69.900000000000006"/>
  </r>
  <r>
    <n v="141547"/>
    <s v="End-cap"/>
    <x v="0"/>
    <s v="Clothing"/>
    <x v="0"/>
    <n v="1426"/>
    <s v="Zara"/>
    <s v="https://www.zara.com/us/en/baggy-fit-jeans-p06688486.html"/>
    <s v="315738965-802-34"/>
    <x v="169"/>
    <s v="Baggy fit jeans. Five pockets. Washed effect. Front zip and button closure."/>
    <s v="Â69.90"/>
    <s v="USD"/>
    <x v="124"/>
    <s v="jeans"/>
    <x v="0"/>
    <n v="69.900000000000006"/>
  </r>
  <r>
    <n v="156342"/>
    <s v="Front of Store"/>
    <x v="1"/>
    <s v="Clothing"/>
    <x v="1"/>
    <n v="1466"/>
    <s v="Zara"/>
    <s v="https://www.zara.com/us/en/flared-fit-cargo-jeans-p06688411.html"/>
    <s v="311287318-400-38"/>
    <x v="170"/>
    <s v="Flared jeans. Patch pockets with flaps at hip. Patch pocket appliquÃ©s at legs. Washed effect. Adjustable hem with zippers. Front zipper and crossover button closure."/>
    <s v="Â109.00"/>
    <s v="USD"/>
    <x v="125"/>
    <s v="jeans"/>
    <x v="0"/>
    <n v="109"/>
  </r>
  <r>
    <n v="186083"/>
    <s v="End-cap"/>
    <x v="0"/>
    <s v="Clothing"/>
    <x v="1"/>
    <n v="624"/>
    <s v="Zara"/>
    <s v="https://www.zara.com/us/en/pleated-wide-fit-jeans-p05862417.html"/>
    <s v="312393140-406-2"/>
    <x v="171"/>
    <s v="Wide fit jeans. Adjustable interior elastic waistband with front pleats. Front pockets and back patch pockets. Washed effect. Front zip and button closure."/>
    <s v="Â49.90"/>
    <s v="USD"/>
    <x v="126"/>
    <s v="jeans"/>
    <x v="0"/>
    <n v="49.9"/>
  </r>
  <r>
    <n v="171776"/>
    <s v="Aisle"/>
    <x v="1"/>
    <s v="Clothing"/>
    <x v="0"/>
    <n v="1685"/>
    <s v="Zara"/>
    <s v="https://www.zara.com/us/en/denim-shirt-p06085371.html"/>
    <s v="275600408-400-2"/>
    <x v="172"/>
    <s v="Relaxed fit shirt made of denim fabric. Lapel collar and short sleeves. Chest patch pocket. Washed effect. Front button closure."/>
    <s v="Â12.99"/>
    <s v="USD"/>
    <x v="126"/>
    <s v="jeans"/>
    <x v="0"/>
    <n v="12.99"/>
  </r>
  <r>
    <n v="134429"/>
    <s v="Aisle"/>
    <x v="0"/>
    <s v="Clothing"/>
    <x v="0"/>
    <n v="2914"/>
    <s v="Zara"/>
    <s v="https://www.zara.com/us/en/ripped-straight-fit-jeans-p03991404.html"/>
    <s v="311303003-407-38"/>
    <x v="173"/>
    <s v="Straight fit jeans. Five pockets. Washed effect with rips at legs. Front button closure."/>
    <s v="Â69.90"/>
    <s v="USD"/>
    <x v="127"/>
    <s v="jeans"/>
    <x v="0"/>
    <n v="69.900000000000006"/>
  </r>
  <r>
    <n v="172816"/>
    <s v="Aisle"/>
    <x v="0"/>
    <s v="Clothing"/>
    <x v="1"/>
    <n v="1524"/>
    <s v="Zara"/>
    <s v="https://www.zara.com/us/en/textured-sweater-p02893403.html"/>
    <s v="311307250-710-3"/>
    <x v="174"/>
    <s v="Sweater made of 30% wool thread. Round neck and long sleeves. Rib trim."/>
    <s v="Â69.90"/>
    <s v="USD"/>
    <x v="128"/>
    <s v="sweaters"/>
    <x v="0"/>
    <n v="69.900000000000006"/>
  </r>
  <r>
    <n v="136272"/>
    <s v="End-cap"/>
    <x v="0"/>
    <s v="Clothing"/>
    <x v="1"/>
    <n v="2887"/>
    <s v="Zara"/>
    <s v="https://www.zara.com/us/en/purl-knit-sweater-p03332300.html"/>
    <s v="267195405-500-3"/>
    <x v="175"/>
    <s v="High collar sweater with front zipper. Long sleeves. Rib trim."/>
    <s v="Â12.99"/>
    <s v="USD"/>
    <x v="129"/>
    <s v="sweaters"/>
    <x v="0"/>
    <n v="12.99"/>
  </r>
  <r>
    <n v="193227"/>
    <s v="End-cap"/>
    <x v="1"/>
    <s v="Clothing"/>
    <x v="1"/>
    <n v="1778"/>
    <s v="Zara"/>
    <s v="https://www.zara.com/us/en/braided-color-block-sweater-p03284412.html"/>
    <s v="317894313-707-3"/>
    <x v="176"/>
    <s v="Round neck long sleeve full cut sweater. Rib trim."/>
    <s v="Â69.90"/>
    <s v="USD"/>
    <x v="130"/>
    <s v="sweaters"/>
    <x v="0"/>
    <n v="69.900000000000006"/>
  </r>
  <r>
    <n v="165786"/>
    <s v="End-cap"/>
    <x v="0"/>
    <s v="Clothing"/>
    <x v="1"/>
    <n v="1278"/>
    <s v="Zara"/>
    <s v="https://www.zara.com/us/en/contrast-interior-sweater-p04696400.html"/>
    <s v="315075917-803-2"/>
    <x v="177"/>
    <s v="Cotton blend sweater. Round neck and long sleeves. Contrast interior. Rib trim."/>
    <s v="Â59.90"/>
    <s v="USD"/>
    <x v="131"/>
    <s v="sweaters"/>
    <x v="0"/>
    <n v="59.9"/>
  </r>
  <r>
    <n v="174708"/>
    <s v="Front of Store"/>
    <x v="0"/>
    <s v="Clothing"/>
    <x v="1"/>
    <n v="529"/>
    <s v="Zara"/>
    <s v="https://www.zara.com/us/en/abstract-jacquard-sweater-p03284407.html"/>
    <s v="317889153-700-3"/>
    <x v="178"/>
    <s v="Full cut cotton knit sweater. Round neck and long sleeves. Rib trim."/>
    <s v="Â59.90"/>
    <s v="USD"/>
    <x v="131"/>
    <s v="sweaters"/>
    <x v="0"/>
    <n v="59.9"/>
  </r>
  <r>
    <n v="142257"/>
    <s v="Aisle"/>
    <x v="1"/>
    <s v="Clothing"/>
    <x v="1"/>
    <n v="1180"/>
    <s v="Zara"/>
    <s v="https://www.zara.com/us/en/basic-slim-fit-t-shirt-p05584361.html"/>
    <s v="315241755-800-2"/>
    <x v="179"/>
    <s v="Slim fit shirt. Round neck and short sleeves."/>
    <s v="Â19.90"/>
    <s v="USD"/>
    <x v="132"/>
    <s v="t-shirts"/>
    <x v="0"/>
    <n v="19.899999999999999"/>
  </r>
  <r>
    <n v="126146"/>
    <s v="Aisle"/>
    <x v="0"/>
    <s v="Clothing"/>
    <x v="0"/>
    <n v="2759"/>
    <s v="Zara"/>
    <s v="https://www.zara.com/us/en/cropped-washed-t-shirt-p03665403.html"/>
    <s v="320326523-707-2"/>
    <x v="180"/>
    <s v="Cropped fit T-shirt with round neck and short sleeves. Contrasting front and back prints. Washed effect."/>
    <s v="Â39.90"/>
    <s v="USD"/>
    <x v="133"/>
    <s v="t-shirts"/>
    <x v="0"/>
    <n v="39.9"/>
  </r>
  <r>
    <n v="129134"/>
    <s v="Aisle"/>
    <x v="0"/>
    <s v="Clothing"/>
    <x v="1"/>
    <n v="1831"/>
    <s v="Zara"/>
    <s v="https://www.zara.com/us/en/basic-heavyweight-t-shirt-p01887450.html"/>
    <s v="316715458-250-2"/>
    <x v="181"/>
    <s v="Roomy T-shirt made of dense cotton. Round neck and short sleeves."/>
    <s v="Â29.90"/>
    <s v="USD"/>
    <x v="133"/>
    <s v="t-shirts"/>
    <x v="0"/>
    <n v="29.9"/>
  </r>
  <r>
    <n v="129898"/>
    <s v="End-cap"/>
    <x v="0"/>
    <s v="Clothing"/>
    <x v="0"/>
    <n v="1866"/>
    <s v="Zara"/>
    <s v="https://www.zara.com/us/en/heart-print-t-shirt-p06224419.html"/>
    <s v="322677489-800-2"/>
    <x v="182"/>
    <s v="Boxy fit T-shirt with round neck and short sleeves. Contrasting prints at shoulder and back."/>
    <s v="Â39.90"/>
    <s v="USD"/>
    <x v="134"/>
    <s v="t-shirts"/>
    <x v="0"/>
    <n v="39.9"/>
  </r>
  <r>
    <n v="189692"/>
    <s v="End-cap"/>
    <x v="1"/>
    <s v="Clothing"/>
    <x v="0"/>
    <n v="1553"/>
    <s v="Zara"/>
    <s v="https://www.zara.com/us/en/text-t-shirt-p00962458.html"/>
    <s v="330077856-251-2"/>
    <x v="183"/>
    <s v="Boxy fit T-shirt. Round neck and short sleeves. Velvet effect print with contrast text."/>
    <s v="Â39.90"/>
    <s v="USD"/>
    <x v="134"/>
    <s v="t-shirts"/>
    <x v="0"/>
    <n v="39.9"/>
  </r>
  <r>
    <n v="154846"/>
    <s v="End-cap"/>
    <x v="1"/>
    <s v="Clothing"/>
    <x v="0"/>
    <n v="917"/>
    <s v="Zara"/>
    <s v="https://www.zara.com/us/en/printed-cropped-fit-shirt-limited-edition-p06224490.html"/>
    <s v="328232452-898-2"/>
    <x v="184"/>
    <s v="Cropped shirt. Round neckline. Contrasting front print. Washed effect. Irregular trim."/>
    <s v="Â39.90"/>
    <s v="USD"/>
    <x v="135"/>
    <s v="t-shirts"/>
    <x v="0"/>
    <n v="39.9"/>
  </r>
  <r>
    <n v="122307"/>
    <s v="End-cap"/>
    <x v="0"/>
    <s v="Clothing"/>
    <x v="0"/>
    <n v="702"/>
    <s v="Zara"/>
    <s v="https://www.zara.com/us/en/ribbed-knit-t-shirt-p03332431.html"/>
    <s v="317230892-251-3"/>
    <x v="185"/>
    <s v="Cotton knit tank top. Round neck with front button closure. Rib trim."/>
    <s v="Â49.90"/>
    <s v="USD"/>
    <x v="136"/>
    <s v="t-shirts"/>
    <x v="0"/>
    <n v="49.9"/>
  </r>
  <r>
    <n v="182099"/>
    <s v="Aisle"/>
    <x v="1"/>
    <s v="Clothing"/>
    <x v="0"/>
    <n v="1978"/>
    <s v="Zara"/>
    <s v="https://www.zara.com/us/en/oversize-fit-t-shirt-p04092405.html"/>
    <s v="330478123-712-2"/>
    <x v="186"/>
    <s v="Oversized T-shirt. Round neck and short sleeves."/>
    <s v="Â39.90"/>
    <s v="USD"/>
    <x v="136"/>
    <s v="t-shirts"/>
    <x v="0"/>
    <n v="39.9"/>
  </r>
  <r>
    <n v="159816"/>
    <s v="Front of Store"/>
    <x v="0"/>
    <s v="Clothing"/>
    <x v="1"/>
    <n v="1961"/>
    <s v="Zara"/>
    <s v="https://www.zara.com/us/en/basic-medium-weight-t-shirt-p01887470.html"/>
    <s v="318255748-250-2"/>
    <x v="187"/>
    <s v="Regular fit T-shirt. Round neck and short sleeves."/>
    <s v="Â27.90"/>
    <s v="USD"/>
    <x v="137"/>
    <s v="t-shirts"/>
    <x v="0"/>
    <n v="27.9"/>
  </r>
  <r>
    <n v="165326"/>
    <s v="Aisle"/>
    <x v="0"/>
    <s v="Clothing"/>
    <x v="0"/>
    <n v="1188"/>
    <s v="Zara"/>
    <s v="https://www.zara.com/us/en/structured-text-t-shirt-p00761434.html"/>
    <s v="319334069-712-2"/>
    <x v="188"/>
    <s v="Full cut T-shirt made of mesh textured fabric. Contrast rib V-neckline and short sleeves. Front contrast printed text."/>
    <s v="Â45.90"/>
    <s v="USD"/>
    <x v="137"/>
    <s v="t-shirts"/>
    <x v="0"/>
    <n v="45.9"/>
  </r>
  <r>
    <n v="185154"/>
    <s v="Aisle"/>
    <x v="1"/>
    <s v="Clothing"/>
    <x v="0"/>
    <n v="996"/>
    <s v="Zara"/>
    <s v="https://www.zara.com/us/en/abstract-print-t-shirt-p06224403.html"/>
    <s v="311307261-712-2"/>
    <x v="189"/>
    <s v="Full cut T-shirt with crew neck and short sleeves. Contrasting front and back prints. Washed effect."/>
    <s v="Â39.90"/>
    <s v="USD"/>
    <x v="138"/>
    <s v="t-shirts"/>
    <x v="0"/>
    <n v="39.9"/>
  </r>
  <r>
    <n v="141330"/>
    <s v="Aisle"/>
    <x v="0"/>
    <s v="Clothing"/>
    <x v="1"/>
    <n v="1915"/>
    <s v="Zara"/>
    <s v="https://www.zara.com/us/en/raised-text-t-shirt-limited-edition-p00977490.html"/>
    <s v="323216369-922-2"/>
    <x v="190"/>
    <s v="Full cut T-shirt with round neck and short sleeves. Front tonal raised text. Washed effect."/>
    <s v="Â39.90"/>
    <s v="USD"/>
    <x v="139"/>
    <s v="t-shirts"/>
    <x v="0"/>
    <n v="39.9"/>
  </r>
  <r>
    <n v="158958"/>
    <s v="End-cap"/>
    <x v="0"/>
    <s v="Clothing"/>
    <x v="0"/>
    <n v="903"/>
    <s v="Zara"/>
    <s v="https://www.zara.com/us/en/ribbed-knit-t-shirt-p04805409.html"/>
    <s v="320111404-428-2"/>
    <x v="185"/>
    <s v="Cropped fit knit shirt. Round neck and long sleeves. Washed effect."/>
    <s v="Â45.90"/>
    <s v="USD"/>
    <x v="139"/>
    <s v="t-shirts"/>
    <x v="0"/>
    <n v="45.9"/>
  </r>
  <r>
    <n v="155010"/>
    <s v="Aisle"/>
    <x v="1"/>
    <s v="Clothing"/>
    <x v="1"/>
    <n v="729"/>
    <s v="Zara"/>
    <s v="https://www.zara.com/us/en/semi-sheer-knit-shirt-limited-edition-p04805424.html"/>
    <s v="328232445-800-2"/>
    <x v="191"/>
    <s v="Slim fit shirt made of wrinkle effect fabric. Round neck and long sleeves."/>
    <s v="Â45.90"/>
    <s v="USD"/>
    <x v="140"/>
    <s v="t-shirts"/>
    <x v="0"/>
    <n v="45.9"/>
  </r>
  <r>
    <n v="135857"/>
    <s v="Aisle"/>
    <x v="0"/>
    <s v="Clothing"/>
    <x v="1"/>
    <n v="2045"/>
    <s v="Zara"/>
    <s v="https://www.zara.com/us/en/viscose-blend-knit-t-shirt-p00693401.html"/>
    <s v="311297550-251-2"/>
    <x v="192"/>
    <s v="Knit shirt in viscose blend fabric. Mock neck and short sleeves. Rib trim."/>
    <s v="Â45.90"/>
    <s v="USD"/>
    <x v="140"/>
    <s v="t-shirts"/>
    <x v="0"/>
    <n v="45.9"/>
  </r>
  <r>
    <n v="147690"/>
    <s v="Aisle"/>
    <x v="1"/>
    <s v="Clothing"/>
    <x v="0"/>
    <n v="881"/>
    <s v="Zara"/>
    <s v="https://www.zara.com/us/en/striped-jacquard-t-shirt-p05372400.html"/>
    <s v="322909502-819-2"/>
    <x v="193"/>
    <s v="Relaxed fit T-shirt with round neck and short sleeves."/>
    <s v="Â39.90"/>
    <s v="USD"/>
    <x v="141"/>
    <s v="t-shirts"/>
    <x v="0"/>
    <n v="39.9"/>
  </r>
  <r>
    <n v="130321"/>
    <s v="End-cap"/>
    <x v="1"/>
    <s v="Clothing"/>
    <x v="0"/>
    <n v="2093"/>
    <s v="Zara"/>
    <s v="https://www.zara.com/us/en/abstract-print-knit-t-shirt-p04805401.html"/>
    <s v="320071210-802-2"/>
    <x v="194"/>
    <s v="Cotton knit T-shirt. Round neck and short sleeves."/>
    <s v="Â39.90"/>
    <s v="USD"/>
    <x v="141"/>
    <s v="t-shirts"/>
    <x v="0"/>
    <n v="39.9"/>
  </r>
  <r>
    <n v="196752"/>
    <s v="End-cap"/>
    <x v="0"/>
    <s v="Clothing"/>
    <x v="0"/>
    <n v="2227"/>
    <s v="Zara"/>
    <s v="https://www.zara.com/us/en/structured-text-t-shirt-p00761435.html"/>
    <s v="319334070-401-2"/>
    <x v="188"/>
    <s v="Full cut T-shirt made of mesh textured fabric. Contrast rib V-neckline and short sleeves. Front contrast printed text."/>
    <s v="Â45.90"/>
    <s v="USD"/>
    <x v="142"/>
    <s v="t-shirts"/>
    <x v="0"/>
    <n v="45.9"/>
  </r>
  <r>
    <n v="181011"/>
    <s v="Aisle"/>
    <x v="1"/>
    <s v="Clothing"/>
    <x v="1"/>
    <n v="994"/>
    <s v="Zara"/>
    <s v="https://www.zara.com/us/en/alpaca-blend-open-knit-sweater-p05755132.html"/>
    <s v="322612356-505-2"/>
    <x v="10"/>
    <s v="RETRO SNEAKERS"/>
    <s v="Â89.90"/>
    <s v="USD"/>
    <x v="100"/>
    <s v="shoes"/>
    <x v="0"/>
    <n v="89.9"/>
  </r>
  <r>
    <n v="139967"/>
    <s v="End-cap"/>
    <x v="0"/>
    <s v="Clothing"/>
    <x v="0"/>
    <n v="2634"/>
    <s v="Zara"/>
    <s v="https://www.zara.com/us/en/oversized-knit-sweater-p09598288.html"/>
    <s v="311282631-712-2"/>
    <x v="11"/>
    <s v="V-neck sweater with long sleeves. Rib trim."/>
    <s v="Â69.90"/>
    <s v="USD"/>
    <x v="101"/>
    <s v="t-shirts"/>
    <x v="0"/>
    <n v="69.900000000000006"/>
  </r>
  <r>
    <n v="162699"/>
    <s v="End-cap"/>
    <x v="0"/>
    <s v="Clothing"/>
    <x v="1"/>
    <n v="2732"/>
    <s v="Zara"/>
    <s v="https://www.zara.com/us/en/wool-blend-knit-sweater-p02893159.html"/>
    <s v="329282612-401-2"/>
    <x v="12"/>
    <s v="Round neck long sleeve sweater. Metallic fabric detail and frayed trim."/>
    <s v="Â89.90"/>
    <s v="USD"/>
    <x v="101"/>
    <s v="sweaters"/>
    <x v="0"/>
    <n v="89.9"/>
  </r>
  <r>
    <n v="119044"/>
    <s v="Aisle"/>
    <x v="0"/>
    <s v="Clothing"/>
    <x v="1"/>
    <n v="1140"/>
    <s v="Zara"/>
    <s v="https://www.zara.com/us/en/soft-jewel-sweater-p02298153.html"/>
    <s v="320026789-714-2"/>
    <x v="13"/>
    <s v="Relaxed fit overshirt made of 25% wool fabric. Lapel collar and long sleeves with buttoned cuffs. Patch pocket at chest and side pockets at hip. Front button closure."/>
    <s v="Â169.00"/>
    <s v="USD"/>
    <x v="102"/>
    <s v="sweaters"/>
    <x v="0"/>
    <n v="169"/>
  </r>
  <r>
    <n v="121348"/>
    <s v="End-cap"/>
    <x v="0"/>
    <s v="Clothing"/>
    <x v="1"/>
    <n v="1008"/>
    <s v="Zara"/>
    <s v="https://www.zara.com/us/en/faux-fur-jewel-sweater-p07901339.html"/>
    <s v="323216360-406-2"/>
    <x v="14"/>
    <s v="Relaxed fit overshirt made of stretch fabric. Lapel collar and long sleeves with buttoned cuffs. Chest patch pocket. Front button closure."/>
    <s v="Â169.00"/>
    <s v="USD"/>
    <x v="103"/>
    <s v="t-shirts"/>
    <x v="0"/>
    <n v="169"/>
  </r>
  <r>
    <n v="163982"/>
    <s v="Front of Store"/>
    <x v="0"/>
    <s v="Clothing"/>
    <x v="0"/>
    <n v="2685"/>
    <s v="Zara"/>
    <s v="https://www.zara.com/us/en/metal-bead-knit-sweater-p03920018.html"/>
    <s v="318209963-800-2"/>
    <x v="15"/>
    <s v="Cropped overshirt. Lapel collar and long sleeves with buttoned cuffs. Chest patch pocket. Irregular trim. Front button closure."/>
    <s v="Â69.90"/>
    <s v="USD"/>
    <x v="103"/>
    <s v="t-shirts"/>
    <x v="0"/>
    <n v="69.900000000000006"/>
  </r>
  <r>
    <n v="185774"/>
    <s v="End-cap"/>
    <x v="1"/>
    <s v="Clothing"/>
    <x v="1"/>
    <n v="1145"/>
    <s v="Zara"/>
    <s v="https://www.zara.com/us/en/knit-sweater-with-buttons-p08851131.html"/>
    <s v="316727555-700-2"/>
    <x v="16"/>
    <s v="Overshirt with lapel collar and long sleeves with buttoned cuffs. Chest patch pocket. Front button closure."/>
    <s v="Â19.99"/>
    <s v="USD"/>
    <x v="104"/>
    <s v="t-shirts"/>
    <x v="0"/>
    <n v="19.989999999999998"/>
  </r>
  <r>
    <n v="144651"/>
    <s v="Aisle"/>
    <x v="1"/>
    <s v="Clothing"/>
    <x v="0"/>
    <n v="1791"/>
    <s v="Zara"/>
    <s v="https://www.zara.com/us/en/jewel-knit-sweater-p05755005.html"/>
    <s v="312571093-710-2"/>
    <x v="17"/>
    <s v="Relaxed fit overshirt made of wool blend fabric. Lapel collar and long sleeves with buttoned cuffs. Welt pockets at hip. Front zip closure."/>
    <s v="Â139.00"/>
    <s v="USD"/>
    <x v="104"/>
    <s v="t-shirts"/>
    <x v="0"/>
    <n v="139"/>
  </r>
  <r>
    <n v="195103"/>
    <s v="Aisle"/>
    <x v="1"/>
    <s v="Clothing"/>
    <x v="0"/>
    <n v="2849"/>
    <s v="Zara"/>
    <s v="https://www.zara.com/us/en/knit-sweater-with-piping-p05536151.html"/>
    <s v="330290387-401-2"/>
    <x v="18"/>
    <s v="Varsity jacket with elastic collar and long sleeves. Welt pockets at hip and interior pocket. Embroidered appliquÃ© and contrast front and back patches. Rib trim. Front snap button closure."/>
    <s v="Â109.00"/>
    <s v="USD"/>
    <x v="105"/>
    <s v="t-shirts"/>
    <x v="0"/>
    <n v="109"/>
  </r>
  <r>
    <n v="123047"/>
    <s v="Aisle"/>
    <x v="0"/>
    <s v="Clothing"/>
    <x v="1"/>
    <n v="2985"/>
    <s v="Zara"/>
    <s v="https://www.zara.com/us/en/fine-knit-crop-sweater-p09598029.html"/>
    <s v="313027279-800-2"/>
    <x v="7"/>
    <s v="Quilted jacket made of technical fabric. Lapel collar and long sleeves. Welt pockets at hip. Rib trim. Front zip closure."/>
    <s v="Â109.00"/>
    <s v="USD"/>
    <x v="105"/>
    <s v="t-shirts"/>
    <x v="0"/>
    <n v="109"/>
  </r>
  <r>
    <n v="123077"/>
    <s v="Front of Store"/>
    <x v="0"/>
    <s v="Clothing"/>
    <x v="0"/>
    <n v="1603"/>
    <s v="Zara"/>
    <s v="https://www.zara.com/us/en/knit-sweater-with-rips-p00021110.html"/>
    <s v="320671529-802-2"/>
    <x v="19"/>
    <s v="Jacket made of technical fabric with padded interior. Lapel collar and long sleeves with elastic cuffs. Welt pockets at hip and interior pocket. Adjustable drawstring hem. Front snap button closure."/>
    <s v="Â109.00"/>
    <s v="USD"/>
    <x v="106"/>
    <s v="t-shirts"/>
    <x v="0"/>
    <n v="109"/>
  </r>
  <r>
    <n v="171860"/>
    <s v="Aisle"/>
    <x v="1"/>
    <s v="Clothing"/>
    <x v="0"/>
    <n v="707"/>
    <s v="Zara"/>
    <s v="https://www.zara.com/us/en/gathered-waist-knit-sweater-p05536012.html"/>
    <s v="323646471-802-2"/>
    <x v="20"/>
    <s v="Slightly cropped denim jacket. Lapel collar and long sleeves with buttoned cuffs. Flap patch pocket at chest and side hip. Washed effect. Front button closure."/>
    <s v="Â109.00"/>
    <s v="USD"/>
    <x v="107"/>
    <s v="t-shirts"/>
    <x v="0"/>
    <n v="109"/>
  </r>
  <r>
    <n v="149487"/>
    <s v="Aisle"/>
    <x v="0"/>
    <s v="Clothing"/>
    <x v="1"/>
    <n v="1258"/>
    <s v="Zara"/>
    <s v="https://www.zara.com/us/en/knit-v-neck-sweater-p06771003.html"/>
    <s v="312978838-611-2"/>
    <x v="21"/>
    <s v="Boxy fit jacket. Lapel collar and long sleeves with buttoned cuffs. Patch pockets at hip. Washed effect.Asymmetric hem with side vents. Front button closure."/>
    <s v="Â99.90"/>
    <s v="USD"/>
    <x v="107"/>
    <s v="t-shirts"/>
    <x v="0"/>
    <n v="99.9"/>
  </r>
  <r>
    <n v="168516"/>
    <s v="Front of Store"/>
    <x v="1"/>
    <s v="Clothing"/>
    <x v="0"/>
    <n v="2168"/>
    <s v="Zara"/>
    <s v="https://www.zara.com/us/en/basic-foil-knit-sweater-p00506101.html"/>
    <s v="336446858-822-2"/>
    <x v="22"/>
    <s v="Jacket made of faux shearling fabric. V-neckline and long sleeves with elastic cuffs. Lined interior with structured mesh fabric. Welt pockets at hip. Adjustable hem with side elastics. Front snap button closure."/>
    <s v="Â89.90"/>
    <s v="USD"/>
    <x v="108"/>
    <s v="t-shirts"/>
    <x v="0"/>
    <n v="89.9"/>
  </r>
  <r>
    <n v="177771"/>
    <s v="End-cap"/>
    <x v="1"/>
    <s v="Clothing"/>
    <x v="1"/>
    <n v="1764"/>
    <s v="Zara"/>
    <s v="https://www.zara.com/us/en/contrast-topstitching-crop-knit-sweater-p09598003.html"/>
    <s v="281883711-071-2"/>
    <x v="23"/>
    <s v="Jacket with lightly padded interior. Corduroy lapel collar. Long sleeves. Patch pockets at hip. Front button closure."/>
    <s v="Â69.90"/>
    <s v="USD"/>
    <x v="109"/>
    <s v="t-shirts"/>
    <x v="0"/>
    <n v="69.900000000000006"/>
  </r>
  <r>
    <n v="172015"/>
    <s v="End-cap"/>
    <x v="1"/>
    <s v="Clothing"/>
    <x v="1"/>
    <n v="2622"/>
    <s v="Zara"/>
    <s v="https://www.zara.com/us/en/striped-crop-knit-sweater-p06771158.html"/>
    <s v="313008692-514-2"/>
    <x v="24"/>
    <s v="Cropped overshirt. Lapel collar and long sleeves with buttoned cuffs. Front patch pockets. Irregular finished seams. Front button closure."/>
    <s v="Â139.00"/>
    <s v="USD"/>
    <x v="110"/>
    <s v="t-shirts"/>
    <x v="0"/>
    <n v="139"/>
  </r>
  <r>
    <n v="118985"/>
    <s v="Aisle"/>
    <x v="0"/>
    <s v="Clothing"/>
    <x v="1"/>
    <n v="694"/>
    <s v="Zara"/>
    <s v="https://www.zara.com/us/en/basic-knit-sweater-p01509115.html"/>
    <s v="281593208-015-2"/>
    <x v="25"/>
    <s v="Vest made of viscose and wool blend fabric. V-neckline. Patch pockets at hip. Front zip closure."/>
    <s v="Â139.00"/>
    <s v="USD"/>
    <x v="110"/>
    <s v="t-shirts"/>
    <x v="0"/>
    <n v="139"/>
  </r>
  <r>
    <n v="112194"/>
    <s v="Aisle"/>
    <x v="1"/>
    <s v="Clothing"/>
    <x v="1"/>
    <n v="2187"/>
    <s v="Zara"/>
    <s v="https://www.zara.com/us/en/v-neck-knit-sweater-p03519001.html"/>
    <s v="314937772-710-2"/>
    <x v="26"/>
    <s v="Varsity jacket made of faux suede fabric. Double welt pockets at hip and interior pocket. Front and back contrasting patch appliquÃ©s and embroidery. Rib trim. Front snap button closure."/>
    <s v="Â109.00"/>
    <s v="USD"/>
    <x v="111"/>
    <s v="jackets"/>
    <x v="0"/>
    <n v="109"/>
  </r>
  <r>
    <n v="113435"/>
    <s v="Aisle"/>
    <x v="0"/>
    <s v="Clothing"/>
    <x v="1"/>
    <n v="2973"/>
    <s v="Zara"/>
    <s v="https://www.zara.com/us/en/foil-knit-crop-sweater-p06771001.html"/>
    <s v="320278659-251-2"/>
    <x v="27"/>
    <s v="Overshirt made of stretchy fabric. Lapel collar and long sleeves with snap buttoned cuffs. Chest patch pockets. Front snap button closure."/>
    <s v="Â129.00"/>
    <s v="USD"/>
    <x v="111"/>
    <s v="jackets"/>
    <x v="0"/>
    <n v="129"/>
  </r>
  <r>
    <n v="159182"/>
    <s v="Front of Store"/>
    <x v="1"/>
    <s v="Clothing"/>
    <x v="0"/>
    <n v="1014"/>
    <s v="Zara"/>
    <s v="https://www.zara.com/us/en/basic-100-wool-sweater-p02893106.html"/>
    <s v="321993245-500-2"/>
    <x v="28"/>
    <s v="Jacket made of technical fabric with padded interior. Tonal elastic rib high collar. Long sleeves. Welt pockets at hip and interior pocket. Interior elastic finish. Front zip closure."/>
    <s v="Â169.00"/>
    <s v="USD"/>
    <x v="112"/>
    <s v="jackets"/>
    <x v="0"/>
    <n v="169"/>
  </r>
  <r>
    <n v="199233"/>
    <s v="Aisle"/>
    <x v="1"/>
    <s v="Clothing"/>
    <x v="0"/>
    <n v="2222"/>
    <s v="Zara"/>
    <s v="https://www.zara.com/us/en/colorblock-knit-crop-sweater-p05536008.html"/>
    <s v="330590505-500-2"/>
    <x v="29"/>
    <s v="Oversized jacket. Notched lapel collar and long sleeves. Flap pockets at hip and interior pocket. Front button closure."/>
    <s v="Â159.00"/>
    <s v="USD"/>
    <x v="112"/>
    <s v="jackets"/>
    <x v="0"/>
    <n v="159"/>
  </r>
  <r>
    <n v="137044"/>
    <s v="Aisle"/>
    <x v="0"/>
    <s v="Clothing"/>
    <x v="1"/>
    <n v="2534"/>
    <s v="Zara"/>
    <s v="https://www.zara.com/us/en/hooded-technical-jacket-p01538301.html"/>
    <s v="320680326-107-39"/>
    <x v="25"/>
    <s v="Varsity jacket with elastic collar and long sleeves. Welt pockets at hip and interior pocket. Embroidered appliquÃ© and contrast front and back patches. Rib trim. Front snap button closure."/>
    <s v="Â12.99"/>
    <s v="USD"/>
    <x v="113"/>
    <s v="jackets"/>
    <x v="0"/>
    <n v="12.99"/>
  </r>
  <r>
    <n v="154736"/>
    <s v="Front of Store"/>
    <x v="1"/>
    <s v="Clothing"/>
    <x v="1"/>
    <n v="1466"/>
    <s v="Zara"/>
    <s v="https://www.zara.com/us/en/houndstooth-suit-jacket-p04285498.html"/>
    <s v="311292244-800-39"/>
    <x v="30"/>
    <s v="Varsity jacket with padded interior. Rib elastic collar and long sleeves in contrast faux leather. Double welt pockets at hip and interior pocket. Contrasting patch appliquÃ©s at front and back. Rib trim. Front snap button closure."/>
    <s v="Â19.90"/>
    <s v="USD"/>
    <x v="114"/>
    <s v="jackets"/>
    <x v="0"/>
    <n v="19.899999999999999"/>
  </r>
  <r>
    <n v="141434"/>
    <s v="Front of Store"/>
    <x v="0"/>
    <s v="Clothing"/>
    <x v="1"/>
    <n v="2870"/>
    <s v="Zara"/>
    <s v="https://www.zara.com/us/en/bomber-jacket-p05344402.html"/>
    <s v="311307610-400-39"/>
    <x v="6"/>
    <s v="Jacket with lightly padded interior. Rib collar and long sleeves. Flap pockets at waist. Rib trim. Front asymmetric zip closure."/>
    <s v="Â39.90"/>
    <s v="USD"/>
    <x v="100"/>
    <s v="jackets"/>
    <x v="0"/>
    <n v="3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3AF620-0013-42D7-8252-C0217F18EBD4}" name="Seasonal vs Non-Seasonal"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rowHeaderCaption="Seasonal">
  <location ref="A26:B28" firstHeaderRow="1" firstDataRow="1" firstDataCol="1"/>
  <pivotFields count="20">
    <pivotField showAll="0"/>
    <pivotField showAll="0"/>
    <pivotField showAll="0"/>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numFmtId="14"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2"/>
        <item x="41"/>
        <item x="43"/>
        <item x="44"/>
        <item x="45"/>
        <item x="46"/>
        <item x="47"/>
        <item x="48"/>
        <item x="49"/>
        <item x="50"/>
        <item x="51"/>
        <item x="52"/>
        <item x="53"/>
        <item x="54"/>
        <item x="55"/>
        <item x="56"/>
        <item x="57"/>
        <item x="58"/>
        <item x="59"/>
        <item x="60"/>
        <item x="61"/>
        <item x="62"/>
        <item x="63"/>
        <item x="64"/>
        <item x="121"/>
        <item x="122"/>
        <item x="65"/>
        <item x="66"/>
        <item x="67"/>
        <item x="68"/>
        <item x="69"/>
        <item x="70"/>
        <item x="71"/>
        <item x="72"/>
        <item x="73"/>
        <item x="74"/>
        <item x="75"/>
        <item x="76"/>
        <item x="77"/>
        <item x="123"/>
        <item x="124"/>
        <item x="125"/>
        <item x="126"/>
        <item x="127"/>
        <item x="128"/>
        <item x="129"/>
        <item x="130"/>
        <item x="131"/>
        <item x="132"/>
        <item x="133"/>
        <item x="134"/>
        <item x="135"/>
        <item x="136"/>
        <item x="137"/>
        <item x="138"/>
        <item x="139"/>
        <item x="140"/>
        <item x="141"/>
        <item x="142"/>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showAll="0"/>
    <pivotField showAll="0">
      <items count="3">
        <item x="0"/>
        <item x="1"/>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2">
    <i>
      <x/>
    </i>
    <i>
      <x v="1"/>
    </i>
  </rowItems>
  <colItems count="1">
    <i/>
  </colItems>
  <dataFields count="1">
    <dataField name="Sum of Sales_Volume" fld="5" showDataAs="percentOfCol" baseField="4" baseItem="0" numFmtId="10"/>
  </dataFields>
  <formats count="7">
    <format dxfId="6">
      <pivotArea dataOnly="0" labelOnly="1" outline="0" axis="axisValues" fieldPosition="0"/>
    </format>
    <format dxfId="5">
      <pivotArea field="4" type="button" dataOnly="0" labelOnly="1" outline="0" axis="axisRow" fieldPosition="0"/>
    </format>
    <format dxfId="4">
      <pivotArea dataOnly="0" labelOnly="1" fieldPosition="0">
        <references count="1">
          <reference field="4" count="0"/>
        </references>
      </pivotArea>
    </format>
    <format dxfId="3">
      <pivotArea dataOnly="0" labelOnly="1" grandRow="1" outline="0" fieldPosition="0"/>
    </format>
    <format dxfId="2">
      <pivotArea dataOnly="0" labelOnly="1" fieldPosition="0">
        <references count="1">
          <reference field="4" count="0"/>
        </references>
      </pivotArea>
    </format>
    <format dxfId="1">
      <pivotArea dataOnly="0" labelOnly="1" grandRow="1" outline="0" fieldPosition="0"/>
    </format>
    <format dxfId="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21028C-712B-435F-ACA7-5E908858E2D5}" name="Section Sales"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3" rowHeaderCaption="Section">
  <location ref="A21:B23" firstHeaderRow="1" firstDataRow="1" firstDataCol="1"/>
  <pivotFields count="20">
    <pivotField showAll="0"/>
    <pivotField showAll="0"/>
    <pivotField showAll="0"/>
    <pivotField showAll="0"/>
    <pivotField showAll="0">
      <items count="3">
        <item x="0"/>
        <item x="1"/>
        <item t="default"/>
      </items>
    </pivotField>
    <pivotField dataField="1" showAll="0"/>
    <pivotField showAll="0"/>
    <pivotField showAll="0"/>
    <pivotField showAll="0"/>
    <pivotField showAll="0"/>
    <pivotField showAll="0"/>
    <pivotField showAll="0"/>
    <pivotField showAll="0"/>
    <pivotField numFmtId="14"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2"/>
        <item x="41"/>
        <item x="43"/>
        <item x="44"/>
        <item x="45"/>
        <item x="46"/>
        <item x="47"/>
        <item x="48"/>
        <item x="49"/>
        <item x="50"/>
        <item x="51"/>
        <item x="52"/>
        <item x="53"/>
        <item x="54"/>
        <item x="55"/>
        <item x="56"/>
        <item x="57"/>
        <item x="58"/>
        <item x="59"/>
        <item x="60"/>
        <item x="61"/>
        <item x="62"/>
        <item x="63"/>
        <item x="64"/>
        <item x="121"/>
        <item x="122"/>
        <item x="65"/>
        <item x="66"/>
        <item x="67"/>
        <item x="68"/>
        <item x="69"/>
        <item x="70"/>
        <item x="71"/>
        <item x="72"/>
        <item x="73"/>
        <item x="74"/>
        <item x="75"/>
        <item x="76"/>
        <item x="77"/>
        <item x="123"/>
        <item x="124"/>
        <item x="125"/>
        <item x="126"/>
        <item x="127"/>
        <item x="128"/>
        <item x="129"/>
        <item x="130"/>
        <item x="131"/>
        <item x="132"/>
        <item x="133"/>
        <item x="134"/>
        <item x="135"/>
        <item x="136"/>
        <item x="137"/>
        <item x="138"/>
        <item x="139"/>
        <item x="140"/>
        <item x="141"/>
        <item x="142"/>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showAll="0"/>
    <pivotField axis="axisRow" showAll="0">
      <items count="3">
        <item x="0"/>
        <item x="1"/>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5"/>
  </rowFields>
  <rowItems count="2">
    <i>
      <x/>
    </i>
    <i>
      <x v="1"/>
    </i>
  </rowItems>
  <colItems count="1">
    <i/>
  </colItems>
  <dataFields count="1">
    <dataField name="Sum of Sales_Volume" fld="5" baseField="0" baseItem="0"/>
  </dataFields>
  <formats count="5">
    <format dxfId="11">
      <pivotArea dataOnly="0" labelOnly="1" outline="0" axis="axisValues" fieldPosition="0"/>
    </format>
    <format dxfId="10">
      <pivotArea field="15" type="button" dataOnly="0" labelOnly="1" outline="0" axis="axisRow" fieldPosition="0"/>
    </format>
    <format dxfId="9">
      <pivotArea dataOnly="0" labelOnly="1" fieldPosition="0">
        <references count="1">
          <reference field="15" count="0"/>
        </references>
      </pivotArea>
    </format>
    <format dxfId="8">
      <pivotArea dataOnly="0" labelOnly="1" grandRow="1" outline="0" fieldPosition="0"/>
    </format>
    <format dxfId="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D41568-1865-483B-A887-3C3F738BADE5}" name="Promotion Impact"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5" rowHeaderCaption="Promotion">
  <location ref="A15:B17" firstHeaderRow="1" firstDataRow="1" firstDataCol="1"/>
  <pivotFields count="20">
    <pivotField showAll="0"/>
    <pivotField showAll="0"/>
    <pivotField axis="axisRow" showAll="0">
      <items count="3">
        <item x="0"/>
        <item x="1"/>
        <item t="default"/>
      </items>
    </pivotField>
    <pivotField showAll="0"/>
    <pivotField showAll="0">
      <items count="3">
        <item x="0"/>
        <item x="1"/>
        <item t="default"/>
      </items>
    </pivotField>
    <pivotField dataField="1" showAll="0"/>
    <pivotField showAll="0"/>
    <pivotField showAll="0"/>
    <pivotField showAll="0"/>
    <pivotField showAll="0"/>
    <pivotField showAll="0"/>
    <pivotField showAll="0"/>
    <pivotField showAll="0"/>
    <pivotField numFmtId="14"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2"/>
        <item x="41"/>
        <item x="43"/>
        <item x="44"/>
        <item x="45"/>
        <item x="46"/>
        <item x="47"/>
        <item x="48"/>
        <item x="49"/>
        <item x="50"/>
        <item x="51"/>
        <item x="52"/>
        <item x="53"/>
        <item x="54"/>
        <item x="55"/>
        <item x="56"/>
        <item x="57"/>
        <item x="58"/>
        <item x="59"/>
        <item x="60"/>
        <item x="61"/>
        <item x="62"/>
        <item x="63"/>
        <item x="64"/>
        <item x="121"/>
        <item x="122"/>
        <item x="65"/>
        <item x="66"/>
        <item x="67"/>
        <item x="68"/>
        <item x="69"/>
        <item x="70"/>
        <item x="71"/>
        <item x="72"/>
        <item x="73"/>
        <item x="74"/>
        <item x="75"/>
        <item x="76"/>
        <item x="77"/>
        <item x="123"/>
        <item x="124"/>
        <item x="125"/>
        <item x="126"/>
        <item x="127"/>
        <item x="128"/>
        <item x="129"/>
        <item x="130"/>
        <item x="131"/>
        <item x="132"/>
        <item x="133"/>
        <item x="134"/>
        <item x="135"/>
        <item x="136"/>
        <item x="137"/>
        <item x="138"/>
        <item x="139"/>
        <item x="140"/>
        <item x="141"/>
        <item x="142"/>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showAll="0"/>
    <pivotField showAll="0">
      <items count="3">
        <item x="0"/>
        <item x="1"/>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2">
    <i>
      <x/>
    </i>
    <i>
      <x v="1"/>
    </i>
  </rowItems>
  <colItems count="1">
    <i/>
  </colItems>
  <dataFields count="1">
    <dataField name="% of Sales_Volume " fld="5" showDataAs="percentOfCol" baseField="2" baseItem="0" numFmtId="10"/>
  </dataFields>
  <formats count="6">
    <format dxfId="17">
      <pivotArea dataOnly="0" labelOnly="1" outline="0" axis="axisValues" fieldPosition="0"/>
    </format>
    <format dxfId="16">
      <pivotArea field="2" type="button" dataOnly="0" labelOnly="1" outline="0" axis="axisRow" fieldPosition="0"/>
    </format>
    <format dxfId="15">
      <pivotArea dataOnly="0" labelOnly="1" fieldPosition="0">
        <references count="1">
          <reference field="2" count="0"/>
        </references>
      </pivotArea>
    </format>
    <format dxfId="14">
      <pivotArea collapsedLevelsAreSubtotals="1" fieldPosition="0">
        <references count="1">
          <reference field="2" count="0"/>
        </references>
      </pivotArea>
    </format>
    <format dxfId="13">
      <pivotArea grandRow="1" outline="0" collapsedLevelsAreSubtotals="1" fieldPosition="0"/>
    </format>
    <format dxfId="12">
      <pivotArea dataOnly="0" labelOnly="1" grandRow="1" outline="0"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41E3C0-77B0-49D5-AC12-67BDB4FE45B1}" name="Top 10 Products"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14" rowHeaderCaption="Product">
  <location ref="A1:B11" firstHeaderRow="1" firstDataRow="1" firstDataCol="1"/>
  <pivotFields count="20">
    <pivotField compact="0" outline="0" showAll="0"/>
    <pivotField compact="0" outline="0" showAll="0"/>
    <pivotField compact="0" outline="0" showAll="0">
      <items count="3">
        <item x="0"/>
        <item x="1"/>
        <item t="default"/>
      </items>
    </pivotField>
    <pivotField compact="0" outline="0" showAll="0"/>
    <pivotField compact="0" outline="0" showAll="0">
      <items count="3">
        <item x="0"/>
        <item x="1"/>
        <item t="default"/>
      </items>
    </pivotField>
    <pivotField dataField="1" compact="0" outline="0" showAll="0"/>
    <pivotField compact="0" outline="0" showAll="0"/>
    <pivotField compact="0" outline="0" showAll="0"/>
    <pivotField compact="0" outline="0" showAll="0"/>
    <pivotField name="Product" axis="axisRow" compact="0" outline="0" showAll="0" measureFilter="1" sortType="descending">
      <items count="196">
        <item x="9"/>
        <item x="90"/>
        <item x="8"/>
        <item x="178"/>
        <item x="194"/>
        <item x="189"/>
        <item x="50"/>
        <item x="126"/>
        <item x="138"/>
        <item x="141"/>
        <item x="131"/>
        <item x="136"/>
        <item x="168"/>
        <item x="169"/>
        <item x="167"/>
        <item x="160"/>
        <item x="154"/>
        <item x="181"/>
        <item x="157"/>
        <item x="187"/>
        <item x="0"/>
        <item x="179"/>
        <item x="31"/>
        <item x="18"/>
        <item x="72"/>
        <item x="68"/>
        <item x="176"/>
        <item x="135"/>
        <item x="140"/>
        <item x="122"/>
        <item x="124"/>
        <item x="127"/>
        <item x="73"/>
        <item x="161"/>
        <item x="177"/>
        <item x="59"/>
        <item x="128"/>
        <item x="155"/>
        <item x="5"/>
        <item x="29"/>
        <item x="61"/>
        <item x="54"/>
        <item x="46"/>
        <item x="57"/>
        <item x="87"/>
        <item x="30"/>
        <item x="13"/>
        <item x="60"/>
        <item x="35"/>
        <item x="180"/>
        <item x="17"/>
        <item x="172"/>
        <item x="4"/>
        <item x="123"/>
        <item x="70"/>
        <item x="49"/>
        <item x="145"/>
        <item x="24"/>
        <item x="14"/>
        <item x="15"/>
        <item x="28"/>
        <item x="6"/>
        <item x="121"/>
        <item x="69"/>
        <item x="16"/>
        <item x="32"/>
        <item x="92"/>
        <item x="40"/>
        <item x="150"/>
        <item x="162"/>
        <item x="170"/>
        <item x="55"/>
        <item x="166"/>
        <item x="159"/>
        <item x="152"/>
        <item x="96"/>
        <item x="182"/>
        <item x="10"/>
        <item x="133"/>
        <item x="119"/>
        <item x="82"/>
        <item x="76"/>
        <item x="44"/>
        <item x="77"/>
        <item x="78"/>
        <item x="19"/>
        <item x="148"/>
        <item x="163"/>
        <item x="164"/>
        <item x="147"/>
        <item x="132"/>
        <item x="149"/>
        <item x="151"/>
        <item x="153"/>
        <item x="12"/>
        <item x="21"/>
        <item x="22"/>
        <item x="45"/>
        <item x="74"/>
        <item x="146"/>
        <item x="81"/>
        <item x="65"/>
        <item x="139"/>
        <item x="116"/>
        <item x="106"/>
        <item x="110"/>
        <item x="114"/>
        <item x="94"/>
        <item x="100"/>
        <item x="186"/>
        <item x="48"/>
        <item x="11"/>
        <item x="142"/>
        <item x="66"/>
        <item x="98"/>
        <item x="20"/>
        <item x="97"/>
        <item x="25"/>
        <item x="89"/>
        <item x="99"/>
        <item x="171"/>
        <item x="67"/>
        <item x="91"/>
        <item x="47"/>
        <item x="71"/>
        <item x="36"/>
        <item x="184"/>
        <item x="85"/>
        <item x="41"/>
        <item x="175"/>
        <item x="101"/>
        <item x="190"/>
        <item x="113"/>
        <item x="107"/>
        <item x="112"/>
        <item x="88"/>
        <item x="27"/>
        <item x="185"/>
        <item x="38"/>
        <item x="173"/>
        <item x="191"/>
        <item x="2"/>
        <item x="144"/>
        <item x="43"/>
        <item x="117"/>
        <item x="26"/>
        <item x="3"/>
        <item x="156"/>
        <item x="193"/>
        <item x="134"/>
        <item x="165"/>
        <item x="188"/>
        <item x="86"/>
        <item x="103"/>
        <item x="108"/>
        <item x="33"/>
        <item x="105"/>
        <item x="125"/>
        <item x="118"/>
        <item x="129"/>
        <item x="120"/>
        <item x="109"/>
        <item x="23"/>
        <item x="7"/>
        <item x="115"/>
        <item x="37"/>
        <item x="102"/>
        <item x="64"/>
        <item x="183"/>
        <item x="52"/>
        <item x="34"/>
        <item x="39"/>
        <item x="93"/>
        <item x="174"/>
        <item x="42"/>
        <item x="111"/>
        <item x="1"/>
        <item x="62"/>
        <item x="51"/>
        <item x="192"/>
        <item x="158"/>
        <item x="79"/>
        <item x="80"/>
        <item x="83"/>
        <item x="137"/>
        <item x="84"/>
        <item x="53"/>
        <item x="143"/>
        <item x="75"/>
        <item x="58"/>
        <item x="130"/>
        <item x="104"/>
        <item x="56"/>
        <item x="95"/>
        <item x="6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numFmtId="14" outline="0"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2"/>
        <item x="41"/>
        <item x="43"/>
        <item x="44"/>
        <item x="45"/>
        <item x="46"/>
        <item x="47"/>
        <item x="48"/>
        <item x="49"/>
        <item x="50"/>
        <item x="51"/>
        <item x="52"/>
        <item x="53"/>
        <item x="54"/>
        <item x="55"/>
        <item x="56"/>
        <item x="57"/>
        <item x="58"/>
        <item x="59"/>
        <item x="60"/>
        <item x="61"/>
        <item x="62"/>
        <item x="63"/>
        <item x="64"/>
        <item x="121"/>
        <item x="122"/>
        <item x="65"/>
        <item x="66"/>
        <item x="67"/>
        <item x="68"/>
        <item x="69"/>
        <item x="70"/>
        <item x="71"/>
        <item x="72"/>
        <item x="73"/>
        <item x="74"/>
        <item x="75"/>
        <item x="76"/>
        <item x="77"/>
        <item x="123"/>
        <item x="124"/>
        <item x="125"/>
        <item x="126"/>
        <item x="127"/>
        <item x="128"/>
        <item x="129"/>
        <item x="130"/>
        <item x="131"/>
        <item x="132"/>
        <item x="133"/>
        <item x="134"/>
        <item x="135"/>
        <item x="136"/>
        <item x="137"/>
        <item x="138"/>
        <item x="139"/>
        <item x="140"/>
        <item x="141"/>
        <item x="142"/>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compact="0" outline="0" showAll="0"/>
    <pivotField compact="0" outline="0" showAll="0">
      <items count="3">
        <item x="0"/>
        <item x="1"/>
        <item t="default"/>
      </items>
    </pivotField>
    <pivotField compact="0"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9"/>
  </rowFields>
  <rowItems count="10">
    <i>
      <x v="118"/>
    </i>
    <i>
      <x v="124"/>
    </i>
    <i>
      <x v="57"/>
    </i>
    <i>
      <x v="59"/>
    </i>
    <i>
      <x v="39"/>
    </i>
    <i>
      <x v="96"/>
    </i>
    <i>
      <x v="117"/>
    </i>
    <i>
      <x v="61"/>
    </i>
    <i>
      <x v="163"/>
    </i>
    <i>
      <x v="136"/>
    </i>
  </rowItems>
  <colItems count="1">
    <i/>
  </colItems>
  <dataFields count="1">
    <dataField name="Sum of Sales_Volume" fld="5" baseField="0" baseItem="0" numFmtId="1"/>
  </dataFields>
  <formats count="48">
    <format dxfId="65">
      <pivotArea dataOnly="0" labelOnly="1" outline="0" axis="axisValues" fieldPosition="0"/>
    </format>
    <format dxfId="64">
      <pivotArea field="9" type="button" dataOnly="0" labelOnly="1" outline="0" axis="axisRow" fieldPosition="0"/>
    </format>
    <format dxfId="63">
      <pivotArea dataOnly="0" labelOnly="1" fieldPosition="0">
        <references count="1">
          <reference field="9" count="1">
            <x v="118"/>
          </reference>
        </references>
      </pivotArea>
    </format>
    <format dxfId="62">
      <pivotArea dataOnly="0" labelOnly="1" fieldPosition="0">
        <references count="1">
          <reference field="9" count="1">
            <x v="118"/>
          </reference>
        </references>
      </pivotArea>
    </format>
    <format dxfId="61">
      <pivotArea dataOnly="0" labelOnly="1" fieldPosition="0">
        <references count="1">
          <reference field="9" count="1">
            <x v="124"/>
          </reference>
        </references>
      </pivotArea>
    </format>
    <format dxfId="60">
      <pivotArea dataOnly="0" labelOnly="1" fieldPosition="0">
        <references count="1">
          <reference field="9" count="1">
            <x v="124"/>
          </reference>
        </references>
      </pivotArea>
    </format>
    <format dxfId="59">
      <pivotArea dataOnly="0" labelOnly="1" fieldPosition="0">
        <references count="1">
          <reference field="9" count="1">
            <x v="57"/>
          </reference>
        </references>
      </pivotArea>
    </format>
    <format dxfId="58">
      <pivotArea dataOnly="0" labelOnly="1" fieldPosition="0">
        <references count="1">
          <reference field="9" count="1">
            <x v="57"/>
          </reference>
        </references>
      </pivotArea>
    </format>
    <format dxfId="57">
      <pivotArea dataOnly="0" labelOnly="1" fieldPosition="0">
        <references count="1">
          <reference field="9" count="1">
            <x v="59"/>
          </reference>
        </references>
      </pivotArea>
    </format>
    <format dxfId="56">
      <pivotArea dataOnly="0" labelOnly="1" fieldPosition="0">
        <references count="1">
          <reference field="9" count="1">
            <x v="59"/>
          </reference>
        </references>
      </pivotArea>
    </format>
    <format dxfId="55">
      <pivotArea dataOnly="0" labelOnly="1" fieldPosition="0">
        <references count="1">
          <reference field="9" count="1">
            <x v="39"/>
          </reference>
        </references>
      </pivotArea>
    </format>
    <format dxfId="54">
      <pivotArea dataOnly="0" labelOnly="1" fieldPosition="0">
        <references count="1">
          <reference field="9" count="1">
            <x v="39"/>
          </reference>
        </references>
      </pivotArea>
    </format>
    <format dxfId="53">
      <pivotArea dataOnly="0" labelOnly="1" fieldPosition="0">
        <references count="1">
          <reference field="9" count="1">
            <x v="39"/>
          </reference>
        </references>
      </pivotArea>
    </format>
    <format dxfId="52">
      <pivotArea dataOnly="0" labelOnly="1" fieldPosition="0">
        <references count="1">
          <reference field="9" count="1">
            <x v="57"/>
          </reference>
        </references>
      </pivotArea>
    </format>
    <format dxfId="51">
      <pivotArea dataOnly="0" labelOnly="1" fieldPosition="0">
        <references count="1">
          <reference field="9" count="1">
            <x v="96"/>
          </reference>
        </references>
      </pivotArea>
    </format>
    <format dxfId="50">
      <pivotArea dataOnly="0" labelOnly="1" fieldPosition="0">
        <references count="1">
          <reference field="9" count="1">
            <x v="96"/>
          </reference>
        </references>
      </pivotArea>
    </format>
    <format dxfId="49">
      <pivotArea dataOnly="0" labelOnly="1" fieldPosition="0">
        <references count="1">
          <reference field="9" count="1">
            <x v="96"/>
          </reference>
        </references>
      </pivotArea>
    </format>
    <format dxfId="48">
      <pivotArea dataOnly="0" labelOnly="1" fieldPosition="0">
        <references count="1">
          <reference field="9" count="1">
            <x v="117"/>
          </reference>
        </references>
      </pivotArea>
    </format>
    <format dxfId="47">
      <pivotArea dataOnly="0" labelOnly="1" fieldPosition="0">
        <references count="1">
          <reference field="9" count="1">
            <x v="61"/>
          </reference>
        </references>
      </pivotArea>
    </format>
    <format dxfId="46">
      <pivotArea dataOnly="0" labelOnly="1" fieldPosition="0">
        <references count="1">
          <reference field="9" count="1">
            <x v="61"/>
          </reference>
        </references>
      </pivotArea>
    </format>
    <format dxfId="45">
      <pivotArea dataOnly="0" labelOnly="1" fieldPosition="0">
        <references count="1">
          <reference field="9" count="1">
            <x v="61"/>
          </reference>
        </references>
      </pivotArea>
    </format>
    <format dxfId="44">
      <pivotArea dataOnly="0" labelOnly="1" fieldPosition="0">
        <references count="1">
          <reference field="9" count="1">
            <x v="163"/>
          </reference>
        </references>
      </pivotArea>
    </format>
    <format dxfId="43">
      <pivotArea dataOnly="0" labelOnly="1" fieldPosition="0">
        <references count="1">
          <reference field="9" count="1">
            <x v="163"/>
          </reference>
        </references>
      </pivotArea>
    </format>
    <format dxfId="42">
      <pivotArea dataOnly="0" labelOnly="1" fieldPosition="0">
        <references count="1">
          <reference field="9" count="1">
            <x v="136"/>
          </reference>
        </references>
      </pivotArea>
    </format>
    <format dxfId="41">
      <pivotArea dataOnly="0" labelOnly="1" fieldPosition="0">
        <references count="1">
          <reference field="9" count="1">
            <x v="136"/>
          </reference>
        </references>
      </pivotArea>
    </format>
    <format dxfId="40">
      <pivotArea collapsedLevelsAreSubtotals="1" fieldPosition="0">
        <references count="1">
          <reference field="9" count="1">
            <x v="57"/>
          </reference>
        </references>
      </pivotArea>
    </format>
    <format dxfId="39">
      <pivotArea collapsedLevelsAreSubtotals="1" fieldPosition="0">
        <references count="1">
          <reference field="9" count="1">
            <x v="57"/>
          </reference>
        </references>
      </pivotArea>
    </format>
    <format dxfId="38">
      <pivotArea collapsedLevelsAreSubtotals="1" fieldPosition="0">
        <references count="1">
          <reference field="9" count="1">
            <x v="39"/>
          </reference>
        </references>
      </pivotArea>
    </format>
    <format dxfId="37">
      <pivotArea collapsedLevelsAreSubtotals="1" fieldPosition="0">
        <references count="1">
          <reference field="9" count="1">
            <x v="39"/>
          </reference>
        </references>
      </pivotArea>
    </format>
    <format dxfId="36">
      <pivotArea collapsedLevelsAreSubtotals="1" fieldPosition="0">
        <references count="1">
          <reference field="9" count="1">
            <x v="96"/>
          </reference>
        </references>
      </pivotArea>
    </format>
    <format dxfId="35">
      <pivotArea collapsedLevelsAreSubtotals="1" fieldPosition="0">
        <references count="1">
          <reference field="9" count="1">
            <x v="96"/>
          </reference>
        </references>
      </pivotArea>
    </format>
    <format dxfId="34">
      <pivotArea collapsedLevelsAreSubtotals="1" fieldPosition="0">
        <references count="1">
          <reference field="9" count="1">
            <x v="117"/>
          </reference>
        </references>
      </pivotArea>
    </format>
    <format dxfId="33">
      <pivotArea collapsedLevelsAreSubtotals="1" fieldPosition="0">
        <references count="1">
          <reference field="9" count="1">
            <x v="117"/>
          </reference>
        </references>
      </pivotArea>
    </format>
    <format dxfId="32">
      <pivotArea collapsedLevelsAreSubtotals="1" fieldPosition="0">
        <references count="1">
          <reference field="9" count="1">
            <x v="61"/>
          </reference>
        </references>
      </pivotArea>
    </format>
    <format dxfId="31">
      <pivotArea collapsedLevelsAreSubtotals="1" fieldPosition="0">
        <references count="1">
          <reference field="9" count="1">
            <x v="61"/>
          </reference>
        </references>
      </pivotArea>
    </format>
    <format dxfId="30">
      <pivotArea collapsedLevelsAreSubtotals="1" fieldPosition="0">
        <references count="1">
          <reference field="9" count="1">
            <x v="163"/>
          </reference>
        </references>
      </pivotArea>
    </format>
    <format dxfId="29">
      <pivotArea collapsedLevelsAreSubtotals="1" fieldPosition="0">
        <references count="1">
          <reference field="9" count="1">
            <x v="163"/>
          </reference>
        </references>
      </pivotArea>
    </format>
    <format dxfId="28">
      <pivotArea collapsedLevelsAreSubtotals="1" fieldPosition="0">
        <references count="1">
          <reference field="9" count="1">
            <x v="136"/>
          </reference>
        </references>
      </pivotArea>
    </format>
    <format dxfId="27">
      <pivotArea collapsedLevelsAreSubtotals="1" fieldPosition="0">
        <references count="1">
          <reference field="9" count="1">
            <x v="136"/>
          </reference>
        </references>
      </pivotArea>
    </format>
    <format dxfId="26">
      <pivotArea collapsedLevelsAreSubtotals="1" fieldPosition="0">
        <references count="1">
          <reference field="9" count="1">
            <x v="59"/>
          </reference>
        </references>
      </pivotArea>
    </format>
    <format dxfId="25">
      <pivotArea collapsedLevelsAreSubtotals="1" fieldPosition="0">
        <references count="1">
          <reference field="9" count="1">
            <x v="59"/>
          </reference>
        </references>
      </pivotArea>
    </format>
    <format dxfId="24">
      <pivotArea collapsedLevelsAreSubtotals="1" fieldPosition="0">
        <references count="1">
          <reference field="9" count="1">
            <x v="118"/>
          </reference>
        </references>
      </pivotArea>
    </format>
    <format dxfId="23">
      <pivotArea collapsedLevelsAreSubtotals="1" fieldPosition="0">
        <references count="1">
          <reference field="9" count="1">
            <x v="118"/>
          </reference>
        </references>
      </pivotArea>
    </format>
    <format dxfId="22">
      <pivotArea collapsedLevelsAreSubtotals="1" fieldPosition="0">
        <references count="1">
          <reference field="9" count="1">
            <x v="124"/>
          </reference>
        </references>
      </pivotArea>
    </format>
    <format dxfId="21">
      <pivotArea collapsedLevelsAreSubtotals="1" fieldPosition="0">
        <references count="1">
          <reference field="9" count="1">
            <x v="124"/>
          </reference>
        </references>
      </pivotArea>
    </format>
    <format dxfId="20">
      <pivotArea grandRow="1" outline="0" collapsedLevelsAreSubtotals="1" fieldPosition="0"/>
    </format>
    <format dxfId="19">
      <pivotArea grandRow="1" outline="0" collapsedLevelsAreSubtotals="1" fieldPosition="0"/>
    </format>
    <format dxfId="18">
      <pivotArea dataOnly="0" labelOnly="1" grandRow="1" outline="0" fieldPosition="0"/>
    </format>
  </formats>
  <chartFormats count="1">
    <chartFormat chart="12"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4D5C67-F399-455E-BE31-A78F15E7A65E}" name="ZaraData" displayName="ZaraData" ref="A1:Q253" totalsRowShown="0">
  <autoFilter ref="A1:Q253" xr:uid="{A24D5C67-F399-455E-BE31-A78F15E7A65E}"/>
  <tableColumns count="17">
    <tableColumn id="1" xr3:uid="{8C4FCC3A-E4D3-4DA8-AE02-5074342DAA44}" name="Product_ID"/>
    <tableColumn id="2" xr3:uid="{28C7482A-D52B-4A66-A272-4828CE9666AF}" name="Product_Position"/>
    <tableColumn id="3" xr3:uid="{428958FB-2781-4EBC-8FD8-92E88433E15F}" name="Promotion"/>
    <tableColumn id="4" xr3:uid="{C80F69DD-CCD9-4B82-89C3-76629B1A9683}" name="Product_Category"/>
    <tableColumn id="5" xr3:uid="{E89FDFAD-415C-4160-A4B8-FA47048680C8}" name="Seasonal"/>
    <tableColumn id="6" xr3:uid="{DDC6A00B-C394-45AC-BDE1-4E3A90FA4994}" name="Sales_Volume"/>
    <tableColumn id="7" xr3:uid="{D2E9EA9E-B48C-4B6D-8402-7272E67A9674}" name="brand"/>
    <tableColumn id="8" xr3:uid="{FAD46D9C-E6F8-4689-AA6F-CD8DD3DA8E57}" name="url"/>
    <tableColumn id="9" xr3:uid="{CA1D6963-0B1E-41B9-B20C-4F5652E2BB82}" name="sku"/>
    <tableColumn id="10" xr3:uid="{052CD853-10DE-4011-81B4-7B8154BA2AA2}" name="name"/>
    <tableColumn id="11" xr3:uid="{2F8A4B05-60A8-4E09-BEE5-E36DA14FABC6}" name="description"/>
    <tableColumn id="12" xr3:uid="{7012060D-9AE0-4CEF-9C90-A97C70EEC887}" name="price" dataDxfId="72"/>
    <tableColumn id="13" xr3:uid="{0C2F6BA7-EF93-42ED-9272-7D303C8891A1}" name="currency"/>
    <tableColumn id="14" xr3:uid="{928086C9-4D58-4FC1-88AD-DB0A4A4CF9ED}" name="scraped_at" dataDxfId="71"/>
    <tableColumn id="15" xr3:uid="{6DE6646F-92CC-4C90-B201-516E2FA537E7}" name="terms"/>
    <tableColumn id="16" xr3:uid="{40069688-73B9-4C53-BF7F-99C8CF67C5BD}" name="section"/>
    <tableColumn id="21" xr3:uid="{7F75468B-64FF-44F1-A375-480A5562C65D}" name="Cleaned_Price" dataDxfId="70">
      <calculatedColumnFormula>VALUE(
  SUBSTITUTE(
    SUBSTITUTE(
      SUBSTITUTE(
        SUBSTITUTE(TRIM(L2),CHAR(194),""),
      CHAR(160),""),
    "Â",""),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F5B401-9AE7-4CE7-B349-E047235AEB02}" name="KPIS" displayName="KPIS" ref="A1:B8" totalsRowShown="0" headerRowDxfId="69">
  <autoFilter ref="A1:B8" xr:uid="{E6F5B401-9AE7-4CE7-B349-E047235AEB02}"/>
  <tableColumns count="2">
    <tableColumn id="1" xr3:uid="{FAE104B7-6678-41CE-A17F-E276DC67AF34}" name="KPI METRIC" dataDxfId="68"/>
    <tableColumn id="2" xr3:uid="{AE460AA0-F6AB-42F1-BB35-DAABACD2F5D9}" name="FORMULA" dataDxfId="67"/>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612369D-4826-4454-A6FD-EDD054CC1E79}" name="Table4" displayName="Table4" ref="A3:Q131" totalsRowShown="0">
  <autoFilter ref="A3:Q131" xr:uid="{1612369D-4826-4454-A6FD-EDD054CC1E79}"/>
  <tableColumns count="17">
    <tableColumn id="1" xr3:uid="{8F1A8C8D-295A-4CD7-A041-3D8352B371D0}" name="Product_ID"/>
    <tableColumn id="2" xr3:uid="{F4E00A60-3CFF-430E-A51F-4AAA57FFA745}" name="Product_Position"/>
    <tableColumn id="3" xr3:uid="{DA3BCE2E-DD6B-4530-B9C7-E3A0BBB9200A}" name="Promotion"/>
    <tableColumn id="4" xr3:uid="{233D54AF-D921-417C-A482-6DC6F716CD3F}" name="Product_Category"/>
    <tableColumn id="5" xr3:uid="{A4387049-AE74-481F-BFBF-3CA477654F24}" name="Seasonal"/>
    <tableColumn id="6" xr3:uid="{D8465753-D061-470F-BD93-9DC1877D7BD1}" name="Sales_Volume"/>
    <tableColumn id="7" xr3:uid="{FACA9D3B-D985-4BF1-A1A8-3BE19F818B66}" name="brand"/>
    <tableColumn id="8" xr3:uid="{CFE6F5C4-C318-4774-811A-20839C60CF53}" name="url"/>
    <tableColumn id="9" xr3:uid="{839BBB72-D0CD-47A5-A551-4430D7C0725F}" name="sku"/>
    <tableColumn id="10" xr3:uid="{56F4C2D0-EF06-4D45-9AF2-6E94BEE29B04}" name="name"/>
    <tableColumn id="11" xr3:uid="{FC405B40-305D-44F7-87D0-932388B75ECD}" name="description"/>
    <tableColumn id="12" xr3:uid="{4F7FE304-134F-4761-9B0E-C2A5AF0E9603}" name="price"/>
    <tableColumn id="13" xr3:uid="{6C629C7A-B179-46F7-BF57-1D5C6E54464E}" name="currency"/>
    <tableColumn id="14" xr3:uid="{0CD7C4C0-ADF1-4836-A6DF-6A19D6B03485}" name="scraped_at" dataDxfId="66"/>
    <tableColumn id="15" xr3:uid="{954C1AAD-0DA4-4E49-BE61-4C7E47BCC2B9}" name="terms"/>
    <tableColumn id="16" xr3:uid="{EAF10580-1AA7-4076-9171-623249E69D23}" name="section"/>
    <tableColumn id="17" xr3:uid="{55347738-84B6-4DE0-8283-A5DB3B2B57EB}" name="Cleaned_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7AD40-96AC-4DF2-9A67-C5315F944C28}">
  <dimension ref="A1:Q253"/>
  <sheetViews>
    <sheetView topLeftCell="F1" workbookViewId="0">
      <selection activeCell="B54" sqref="B54"/>
    </sheetView>
  </sheetViews>
  <sheetFormatPr defaultRowHeight="14.5" x14ac:dyDescent="0.35"/>
  <cols>
    <col min="1" max="1" width="12" customWidth="1"/>
    <col min="2" max="2" width="17" customWidth="1"/>
    <col min="3" max="3" width="11.453125" customWidth="1"/>
    <col min="4" max="4" width="17.54296875" customWidth="1"/>
    <col min="5" max="5" width="10.453125" customWidth="1"/>
    <col min="6" max="6" width="14.54296875" customWidth="1"/>
    <col min="10" max="10" width="21.90625" customWidth="1"/>
    <col min="11" max="11" width="28.1796875" customWidth="1"/>
    <col min="12" max="12" width="16.26953125" style="2" hidden="1" customWidth="1"/>
    <col min="13" max="13" width="10.1796875" customWidth="1"/>
    <col min="14" max="14" width="12" style="3" customWidth="1"/>
    <col min="16" max="16" width="9" customWidth="1"/>
  </cols>
  <sheetData>
    <row r="1" spans="1:17" x14ac:dyDescent="0.35">
      <c r="A1" t="s">
        <v>0</v>
      </c>
      <c r="B1" t="s">
        <v>1</v>
      </c>
      <c r="C1" t="s">
        <v>2</v>
      </c>
      <c r="D1" t="s">
        <v>3</v>
      </c>
      <c r="E1" t="s">
        <v>4</v>
      </c>
      <c r="F1" t="s">
        <v>5</v>
      </c>
      <c r="G1" t="s">
        <v>6</v>
      </c>
      <c r="H1" t="s">
        <v>7</v>
      </c>
      <c r="I1" t="s">
        <v>8</v>
      </c>
      <c r="J1" t="s">
        <v>9</v>
      </c>
      <c r="K1" t="s">
        <v>10</v>
      </c>
      <c r="L1" s="2" t="s">
        <v>11</v>
      </c>
      <c r="M1" t="s">
        <v>12</v>
      </c>
      <c r="N1" s="3" t="s">
        <v>13</v>
      </c>
      <c r="O1" t="s">
        <v>14</v>
      </c>
      <c r="P1" t="s">
        <v>15</v>
      </c>
      <c r="Q1" t="s">
        <v>938</v>
      </c>
    </row>
    <row r="2" spans="1:17" x14ac:dyDescent="0.35">
      <c r="A2">
        <v>185102</v>
      </c>
      <c r="B2" t="s">
        <v>16</v>
      </c>
      <c r="C2" t="s">
        <v>17</v>
      </c>
      <c r="D2" t="s">
        <v>18</v>
      </c>
      <c r="E2" t="s">
        <v>17</v>
      </c>
      <c r="F2">
        <v>2823</v>
      </c>
      <c r="G2" t="s">
        <v>19</v>
      </c>
      <c r="H2" t="s">
        <v>20</v>
      </c>
      <c r="I2" t="s">
        <v>21</v>
      </c>
      <c r="J2" t="s">
        <v>22</v>
      </c>
      <c r="K2" t="s">
        <v>23</v>
      </c>
      <c r="L2" s="2" t="s">
        <v>901</v>
      </c>
      <c r="M2" t="s">
        <v>24</v>
      </c>
      <c r="N2" s="3">
        <v>45341.368125000001</v>
      </c>
      <c r="O2" t="s">
        <v>25</v>
      </c>
      <c r="P2" t="s">
        <v>26</v>
      </c>
      <c r="Q2">
        <f t="shared" ref="Q2:Q65" si="0">VALUE(
  SUBSTITUTE(
    SUBSTITUTE(
      SUBSTITUTE(
        SUBSTITUTE(TRIM(L2),CHAR(194),""),
      CHAR(160),""),
    "Â",""),
  "£","")
)</f>
        <v>19.989999999999998</v>
      </c>
    </row>
    <row r="3" spans="1:17" x14ac:dyDescent="0.35">
      <c r="A3">
        <v>188771</v>
      </c>
      <c r="B3" t="s">
        <v>16</v>
      </c>
      <c r="C3" t="s">
        <v>17</v>
      </c>
      <c r="D3" t="s">
        <v>18</v>
      </c>
      <c r="E3" t="s">
        <v>17</v>
      </c>
      <c r="F3">
        <v>654</v>
      </c>
      <c r="G3" t="s">
        <v>19</v>
      </c>
      <c r="H3" t="s">
        <v>27</v>
      </c>
      <c r="I3" t="s">
        <v>28</v>
      </c>
      <c r="J3" t="s">
        <v>29</v>
      </c>
      <c r="K3" t="s">
        <v>30</v>
      </c>
      <c r="L3" s="2" t="s">
        <v>902</v>
      </c>
      <c r="M3" t="s">
        <v>24</v>
      </c>
      <c r="N3" s="3">
        <v>45341.368136574078</v>
      </c>
      <c r="O3" t="s">
        <v>25</v>
      </c>
      <c r="P3" t="s">
        <v>26</v>
      </c>
      <c r="Q3">
        <f t="shared" si="0"/>
        <v>169</v>
      </c>
    </row>
    <row r="4" spans="1:17" x14ac:dyDescent="0.35">
      <c r="A4">
        <v>180176</v>
      </c>
      <c r="B4" t="s">
        <v>31</v>
      </c>
      <c r="C4" t="s">
        <v>32</v>
      </c>
      <c r="D4" t="s">
        <v>18</v>
      </c>
      <c r="E4" t="s">
        <v>32</v>
      </c>
      <c r="F4">
        <v>2220</v>
      </c>
      <c r="G4" t="s">
        <v>19</v>
      </c>
      <c r="H4" t="s">
        <v>33</v>
      </c>
      <c r="I4" t="s">
        <v>34</v>
      </c>
      <c r="J4" t="s">
        <v>35</v>
      </c>
      <c r="K4" t="s">
        <v>36</v>
      </c>
      <c r="L4" s="2" t="s">
        <v>903</v>
      </c>
      <c r="M4" t="s">
        <v>24</v>
      </c>
      <c r="N4" s="3">
        <v>45341.368136574078</v>
      </c>
      <c r="O4" t="s">
        <v>25</v>
      </c>
      <c r="P4" t="s">
        <v>26</v>
      </c>
      <c r="Q4">
        <f t="shared" si="0"/>
        <v>129</v>
      </c>
    </row>
    <row r="5" spans="1:17" x14ac:dyDescent="0.35">
      <c r="A5">
        <v>112917</v>
      </c>
      <c r="B5" t="s">
        <v>16</v>
      </c>
      <c r="C5" t="s">
        <v>32</v>
      </c>
      <c r="D5" t="s">
        <v>18</v>
      </c>
      <c r="E5" t="s">
        <v>32</v>
      </c>
      <c r="F5">
        <v>1568</v>
      </c>
      <c r="G5" t="s">
        <v>19</v>
      </c>
      <c r="H5" t="s">
        <v>37</v>
      </c>
      <c r="I5" t="s">
        <v>38</v>
      </c>
      <c r="J5" t="s">
        <v>39</v>
      </c>
      <c r="K5" t="s">
        <v>40</v>
      </c>
      <c r="L5" s="2" t="s">
        <v>903</v>
      </c>
      <c r="M5" t="s">
        <v>24</v>
      </c>
      <c r="N5" s="3">
        <v>45341.368148148147</v>
      </c>
      <c r="O5" t="s">
        <v>25</v>
      </c>
      <c r="P5" t="s">
        <v>26</v>
      </c>
      <c r="Q5">
        <f t="shared" si="0"/>
        <v>129</v>
      </c>
    </row>
    <row r="6" spans="1:17" x14ac:dyDescent="0.35">
      <c r="A6">
        <v>192936</v>
      </c>
      <c r="B6" t="s">
        <v>31</v>
      </c>
      <c r="C6" t="s">
        <v>17</v>
      </c>
      <c r="D6" t="s">
        <v>18</v>
      </c>
      <c r="E6" t="s">
        <v>32</v>
      </c>
      <c r="F6">
        <v>2942</v>
      </c>
      <c r="G6" t="s">
        <v>19</v>
      </c>
      <c r="H6" t="s">
        <v>41</v>
      </c>
      <c r="I6" t="s">
        <v>42</v>
      </c>
      <c r="J6" t="s">
        <v>43</v>
      </c>
      <c r="K6" t="s">
        <v>44</v>
      </c>
      <c r="L6" s="2" t="s">
        <v>904</v>
      </c>
      <c r="M6" t="s">
        <v>24</v>
      </c>
      <c r="N6" s="3">
        <v>45341.368148148147</v>
      </c>
      <c r="O6" t="s">
        <v>25</v>
      </c>
      <c r="P6" t="s">
        <v>26</v>
      </c>
      <c r="Q6">
        <f t="shared" si="0"/>
        <v>139</v>
      </c>
    </row>
    <row r="7" spans="1:17" x14ac:dyDescent="0.35">
      <c r="A7">
        <v>117590</v>
      </c>
      <c r="B7" t="s">
        <v>31</v>
      </c>
      <c r="C7" t="s">
        <v>17</v>
      </c>
      <c r="D7" t="s">
        <v>18</v>
      </c>
      <c r="E7" t="s">
        <v>17</v>
      </c>
      <c r="F7">
        <v>2968</v>
      </c>
      <c r="G7" t="s">
        <v>19</v>
      </c>
      <c r="H7" t="s">
        <v>45</v>
      </c>
      <c r="I7" t="s">
        <v>46</v>
      </c>
      <c r="J7" t="s">
        <v>47</v>
      </c>
      <c r="K7" t="s">
        <v>48</v>
      </c>
      <c r="L7" s="2" t="s">
        <v>905</v>
      </c>
      <c r="M7" t="s">
        <v>24</v>
      </c>
      <c r="N7" s="3">
        <v>45341.368159722224</v>
      </c>
      <c r="O7" t="s">
        <v>25</v>
      </c>
      <c r="P7" t="s">
        <v>26</v>
      </c>
      <c r="Q7">
        <f t="shared" si="0"/>
        <v>79.900000000000006</v>
      </c>
    </row>
    <row r="8" spans="1:17" x14ac:dyDescent="0.35">
      <c r="A8">
        <v>189118</v>
      </c>
      <c r="B8" t="s">
        <v>49</v>
      </c>
      <c r="C8" t="s">
        <v>32</v>
      </c>
      <c r="D8" t="s">
        <v>18</v>
      </c>
      <c r="E8" t="s">
        <v>32</v>
      </c>
      <c r="F8">
        <v>952</v>
      </c>
      <c r="G8" t="s">
        <v>19</v>
      </c>
      <c r="H8" t="s">
        <v>50</v>
      </c>
      <c r="I8" t="s">
        <v>51</v>
      </c>
      <c r="J8" t="s">
        <v>52</v>
      </c>
      <c r="K8" t="s">
        <v>53</v>
      </c>
      <c r="L8" s="2" t="s">
        <v>906</v>
      </c>
      <c r="M8" t="s">
        <v>24</v>
      </c>
      <c r="N8" s="3">
        <v>45341.368171296293</v>
      </c>
      <c r="O8" t="s">
        <v>25</v>
      </c>
      <c r="P8" t="s">
        <v>26</v>
      </c>
      <c r="Q8">
        <f t="shared" si="0"/>
        <v>69.989999999999995</v>
      </c>
    </row>
    <row r="9" spans="1:17" x14ac:dyDescent="0.35">
      <c r="A9">
        <v>182157</v>
      </c>
      <c r="B9" t="s">
        <v>16</v>
      </c>
      <c r="C9" t="s">
        <v>17</v>
      </c>
      <c r="D9" t="s">
        <v>18</v>
      </c>
      <c r="E9" t="s">
        <v>17</v>
      </c>
      <c r="F9">
        <v>2421</v>
      </c>
      <c r="G9" t="s">
        <v>19</v>
      </c>
      <c r="H9" t="s">
        <v>54</v>
      </c>
      <c r="I9" t="s">
        <v>55</v>
      </c>
      <c r="J9" t="s">
        <v>56</v>
      </c>
      <c r="K9" t="s">
        <v>57</v>
      </c>
      <c r="L9" s="2" t="s">
        <v>907</v>
      </c>
      <c r="M9" t="s">
        <v>24</v>
      </c>
      <c r="N9" s="3">
        <v>45341.368171296293</v>
      </c>
      <c r="O9" t="s">
        <v>25</v>
      </c>
      <c r="P9" t="s">
        <v>26</v>
      </c>
      <c r="Q9">
        <f t="shared" si="0"/>
        <v>159</v>
      </c>
    </row>
    <row r="10" spans="1:17" x14ac:dyDescent="0.35">
      <c r="A10">
        <v>141861</v>
      </c>
      <c r="B10" t="s">
        <v>16</v>
      </c>
      <c r="C10" t="s">
        <v>32</v>
      </c>
      <c r="D10" t="s">
        <v>18</v>
      </c>
      <c r="E10" t="s">
        <v>32</v>
      </c>
      <c r="F10">
        <v>1916</v>
      </c>
      <c r="G10" t="s">
        <v>19</v>
      </c>
      <c r="H10" t="s">
        <v>58</v>
      </c>
      <c r="I10" t="s">
        <v>59</v>
      </c>
      <c r="J10" t="s">
        <v>60</v>
      </c>
      <c r="K10" t="s">
        <v>61</v>
      </c>
      <c r="L10" s="2" t="s">
        <v>902</v>
      </c>
      <c r="M10" t="s">
        <v>24</v>
      </c>
      <c r="N10" s="3">
        <v>45341.36818287037</v>
      </c>
      <c r="O10" t="s">
        <v>25</v>
      </c>
      <c r="P10" t="s">
        <v>26</v>
      </c>
      <c r="Q10">
        <f t="shared" si="0"/>
        <v>169</v>
      </c>
    </row>
    <row r="11" spans="1:17" x14ac:dyDescent="0.35">
      <c r="A11">
        <v>137121</v>
      </c>
      <c r="B11" t="s">
        <v>16</v>
      </c>
      <c r="C11" t="s">
        <v>17</v>
      </c>
      <c r="D11" t="s">
        <v>18</v>
      </c>
      <c r="E11" t="s">
        <v>32</v>
      </c>
      <c r="F11">
        <v>656</v>
      </c>
      <c r="G11" t="s">
        <v>19</v>
      </c>
      <c r="H11" t="s">
        <v>62</v>
      </c>
      <c r="I11" t="s">
        <v>63</v>
      </c>
      <c r="J11" t="s">
        <v>64</v>
      </c>
      <c r="K11" t="s">
        <v>65</v>
      </c>
      <c r="L11" s="2" t="s">
        <v>902</v>
      </c>
      <c r="M11" t="s">
        <v>24</v>
      </c>
      <c r="N11" s="3">
        <v>45341.36818287037</v>
      </c>
      <c r="O11" t="s">
        <v>25</v>
      </c>
      <c r="P11" t="s">
        <v>26</v>
      </c>
      <c r="Q11">
        <f t="shared" si="0"/>
        <v>169</v>
      </c>
    </row>
    <row r="12" spans="1:17" x14ac:dyDescent="0.35">
      <c r="A12">
        <v>113143</v>
      </c>
      <c r="B12" t="s">
        <v>16</v>
      </c>
      <c r="C12" t="s">
        <v>32</v>
      </c>
      <c r="D12" t="s">
        <v>18</v>
      </c>
      <c r="E12" t="s">
        <v>32</v>
      </c>
      <c r="F12">
        <v>2663</v>
      </c>
      <c r="G12" t="s">
        <v>19</v>
      </c>
      <c r="H12" t="s">
        <v>66</v>
      </c>
      <c r="I12" t="s">
        <v>67</v>
      </c>
      <c r="J12" t="s">
        <v>68</v>
      </c>
      <c r="K12" t="s">
        <v>69</v>
      </c>
      <c r="L12" s="2" t="s">
        <v>903</v>
      </c>
      <c r="M12" t="s">
        <v>24</v>
      </c>
      <c r="N12" s="3">
        <v>45341.368194444447</v>
      </c>
      <c r="O12" t="s">
        <v>25</v>
      </c>
      <c r="P12" t="s">
        <v>26</v>
      </c>
      <c r="Q12">
        <f t="shared" si="0"/>
        <v>129</v>
      </c>
    </row>
    <row r="13" spans="1:17" x14ac:dyDescent="0.35">
      <c r="A13">
        <v>140028</v>
      </c>
      <c r="B13" t="s">
        <v>16</v>
      </c>
      <c r="C13" t="s">
        <v>32</v>
      </c>
      <c r="D13" t="s">
        <v>18</v>
      </c>
      <c r="E13" t="s">
        <v>32</v>
      </c>
      <c r="F13">
        <v>1260</v>
      </c>
      <c r="G13" t="s">
        <v>19</v>
      </c>
      <c r="H13" t="s">
        <v>70</v>
      </c>
      <c r="I13" t="s">
        <v>71</v>
      </c>
      <c r="J13" t="s">
        <v>72</v>
      </c>
      <c r="K13" t="s">
        <v>73</v>
      </c>
      <c r="L13" s="2" t="s">
        <v>907</v>
      </c>
      <c r="M13" t="s">
        <v>24</v>
      </c>
      <c r="N13" s="3">
        <v>45341.368206018517</v>
      </c>
      <c r="O13" t="s">
        <v>25</v>
      </c>
      <c r="P13" t="s">
        <v>26</v>
      </c>
      <c r="Q13">
        <f t="shared" si="0"/>
        <v>159</v>
      </c>
    </row>
    <row r="14" spans="1:17" x14ac:dyDescent="0.35">
      <c r="A14">
        <v>134693</v>
      </c>
      <c r="B14" t="s">
        <v>16</v>
      </c>
      <c r="C14" t="s">
        <v>32</v>
      </c>
      <c r="D14" t="s">
        <v>18</v>
      </c>
      <c r="E14" t="s">
        <v>17</v>
      </c>
      <c r="F14">
        <v>2124</v>
      </c>
      <c r="G14" t="s">
        <v>19</v>
      </c>
      <c r="H14" t="s">
        <v>74</v>
      </c>
      <c r="I14" t="s">
        <v>75</v>
      </c>
      <c r="J14" t="s">
        <v>76</v>
      </c>
      <c r="K14" t="s">
        <v>77</v>
      </c>
      <c r="L14" s="2" t="s">
        <v>902</v>
      </c>
      <c r="M14" t="s">
        <v>24</v>
      </c>
      <c r="N14" s="3">
        <v>45341.368206018517</v>
      </c>
      <c r="O14" t="s">
        <v>25</v>
      </c>
      <c r="P14" t="s">
        <v>26</v>
      </c>
      <c r="Q14">
        <f t="shared" si="0"/>
        <v>169</v>
      </c>
    </row>
    <row r="15" spans="1:17" x14ac:dyDescent="0.35">
      <c r="A15">
        <v>151396</v>
      </c>
      <c r="B15" t="s">
        <v>49</v>
      </c>
      <c r="C15" t="s">
        <v>32</v>
      </c>
      <c r="D15" t="s">
        <v>18</v>
      </c>
      <c r="E15" t="s">
        <v>32</v>
      </c>
      <c r="F15">
        <v>729</v>
      </c>
      <c r="G15" t="s">
        <v>19</v>
      </c>
      <c r="H15" t="s">
        <v>78</v>
      </c>
      <c r="I15" t="s">
        <v>79</v>
      </c>
      <c r="J15" t="s">
        <v>80</v>
      </c>
      <c r="K15" t="s">
        <v>81</v>
      </c>
      <c r="L15" s="2" t="s">
        <v>908</v>
      </c>
      <c r="M15" t="s">
        <v>24</v>
      </c>
      <c r="N15" s="3">
        <v>45341.368217592593</v>
      </c>
      <c r="O15" t="s">
        <v>25</v>
      </c>
      <c r="P15" t="s">
        <v>26</v>
      </c>
      <c r="Q15">
        <f t="shared" si="0"/>
        <v>439</v>
      </c>
    </row>
    <row r="16" spans="1:17" x14ac:dyDescent="0.35">
      <c r="A16">
        <v>132889</v>
      </c>
      <c r="B16" t="s">
        <v>16</v>
      </c>
      <c r="C16" t="s">
        <v>32</v>
      </c>
      <c r="D16" t="s">
        <v>18</v>
      </c>
      <c r="E16" t="s">
        <v>32</v>
      </c>
      <c r="F16">
        <v>2265</v>
      </c>
      <c r="G16" t="s">
        <v>19</v>
      </c>
      <c r="H16" t="s">
        <v>82</v>
      </c>
      <c r="I16" t="s">
        <v>83</v>
      </c>
      <c r="J16" t="s">
        <v>84</v>
      </c>
      <c r="K16" t="s">
        <v>85</v>
      </c>
      <c r="L16" s="2" t="s">
        <v>909</v>
      </c>
      <c r="M16" t="s">
        <v>24</v>
      </c>
      <c r="N16" s="3">
        <v>45341.368217592593</v>
      </c>
      <c r="O16" t="s">
        <v>25</v>
      </c>
      <c r="P16" t="s">
        <v>26</v>
      </c>
      <c r="Q16">
        <f t="shared" si="0"/>
        <v>99.9</v>
      </c>
    </row>
    <row r="17" spans="1:17" x14ac:dyDescent="0.35">
      <c r="A17">
        <v>152174</v>
      </c>
      <c r="B17" t="s">
        <v>31</v>
      </c>
      <c r="C17" t="s">
        <v>17</v>
      </c>
      <c r="D17" t="s">
        <v>18</v>
      </c>
      <c r="E17" t="s">
        <v>17</v>
      </c>
      <c r="F17">
        <v>2226</v>
      </c>
      <c r="G17" t="s">
        <v>19</v>
      </c>
      <c r="H17" t="s">
        <v>86</v>
      </c>
      <c r="I17" t="s">
        <v>87</v>
      </c>
      <c r="J17" t="s">
        <v>88</v>
      </c>
      <c r="K17" t="s">
        <v>89</v>
      </c>
      <c r="L17" s="2" t="s">
        <v>909</v>
      </c>
      <c r="M17" t="s">
        <v>24</v>
      </c>
      <c r="N17" s="3">
        <v>45341.36822916667</v>
      </c>
      <c r="O17" t="s">
        <v>25</v>
      </c>
      <c r="P17" t="s">
        <v>26</v>
      </c>
      <c r="Q17">
        <f t="shared" si="0"/>
        <v>99.9</v>
      </c>
    </row>
    <row r="18" spans="1:17" x14ac:dyDescent="0.35">
      <c r="A18">
        <v>129906</v>
      </c>
      <c r="B18" t="s">
        <v>16</v>
      </c>
      <c r="C18" t="s">
        <v>17</v>
      </c>
      <c r="D18" t="s">
        <v>18</v>
      </c>
      <c r="E18" t="s">
        <v>17</v>
      </c>
      <c r="F18">
        <v>2089</v>
      </c>
      <c r="G18" t="s">
        <v>19</v>
      </c>
      <c r="H18" t="s">
        <v>90</v>
      </c>
      <c r="I18" t="s">
        <v>91</v>
      </c>
      <c r="J18" t="s">
        <v>92</v>
      </c>
      <c r="K18" t="s">
        <v>93</v>
      </c>
      <c r="L18" s="2" t="s">
        <v>910</v>
      </c>
      <c r="M18" t="s">
        <v>24</v>
      </c>
      <c r="N18" s="3">
        <v>45341.36822916667</v>
      </c>
      <c r="O18" t="s">
        <v>25</v>
      </c>
      <c r="P18" t="s">
        <v>26</v>
      </c>
      <c r="Q18">
        <f t="shared" si="0"/>
        <v>69.900000000000006</v>
      </c>
    </row>
    <row r="19" spans="1:17" x14ac:dyDescent="0.35">
      <c r="A19">
        <v>195879</v>
      </c>
      <c r="B19" t="s">
        <v>49</v>
      </c>
      <c r="C19" t="s">
        <v>32</v>
      </c>
      <c r="D19" t="s">
        <v>18</v>
      </c>
      <c r="E19" t="s">
        <v>32</v>
      </c>
      <c r="F19">
        <v>2339</v>
      </c>
      <c r="G19" t="s">
        <v>19</v>
      </c>
      <c r="H19" t="s">
        <v>94</v>
      </c>
      <c r="I19" t="s">
        <v>95</v>
      </c>
      <c r="J19" t="s">
        <v>96</v>
      </c>
      <c r="K19" t="s">
        <v>97</v>
      </c>
      <c r="L19" s="2" t="s">
        <v>903</v>
      </c>
      <c r="M19" t="s">
        <v>24</v>
      </c>
      <c r="N19" s="3">
        <v>45341.36824074074</v>
      </c>
      <c r="O19" t="s">
        <v>25</v>
      </c>
      <c r="P19" t="s">
        <v>26</v>
      </c>
      <c r="Q19">
        <f t="shared" si="0"/>
        <v>129</v>
      </c>
    </row>
    <row r="20" spans="1:17" x14ac:dyDescent="0.35">
      <c r="A20">
        <v>155050</v>
      </c>
      <c r="B20" t="s">
        <v>16</v>
      </c>
      <c r="C20" t="s">
        <v>17</v>
      </c>
      <c r="D20" t="s">
        <v>18</v>
      </c>
      <c r="E20" t="s">
        <v>32</v>
      </c>
      <c r="F20">
        <v>2321</v>
      </c>
      <c r="G20" t="s">
        <v>19</v>
      </c>
      <c r="H20" t="s">
        <v>98</v>
      </c>
      <c r="I20" t="s">
        <v>99</v>
      </c>
      <c r="J20" t="s">
        <v>100</v>
      </c>
      <c r="K20" t="s">
        <v>101</v>
      </c>
      <c r="L20" s="2" t="s">
        <v>903</v>
      </c>
      <c r="M20" t="s">
        <v>24</v>
      </c>
      <c r="N20" s="3">
        <v>45341.368252314816</v>
      </c>
      <c r="O20" t="s">
        <v>25</v>
      </c>
      <c r="P20" t="s">
        <v>26</v>
      </c>
      <c r="Q20">
        <f t="shared" si="0"/>
        <v>129</v>
      </c>
    </row>
    <row r="21" spans="1:17" x14ac:dyDescent="0.35">
      <c r="A21">
        <v>194410</v>
      </c>
      <c r="B21" t="s">
        <v>31</v>
      </c>
      <c r="C21" t="s">
        <v>17</v>
      </c>
      <c r="D21" t="s">
        <v>18</v>
      </c>
      <c r="E21" t="s">
        <v>17</v>
      </c>
      <c r="F21">
        <v>669</v>
      </c>
      <c r="G21" t="s">
        <v>19</v>
      </c>
      <c r="H21" t="s">
        <v>102</v>
      </c>
      <c r="I21" t="s">
        <v>103</v>
      </c>
      <c r="J21" t="s">
        <v>56</v>
      </c>
      <c r="K21" t="s">
        <v>104</v>
      </c>
      <c r="L21" s="2" t="s">
        <v>907</v>
      </c>
      <c r="M21" t="s">
        <v>24</v>
      </c>
      <c r="N21" s="3">
        <v>45341.368252314816</v>
      </c>
      <c r="O21" t="s">
        <v>25</v>
      </c>
      <c r="P21" t="s">
        <v>26</v>
      </c>
      <c r="Q21">
        <f t="shared" si="0"/>
        <v>159</v>
      </c>
    </row>
    <row r="22" spans="1:17" x14ac:dyDescent="0.35">
      <c r="A22">
        <v>141904</v>
      </c>
      <c r="B22" t="s">
        <v>31</v>
      </c>
      <c r="C22" t="s">
        <v>32</v>
      </c>
      <c r="D22" t="s">
        <v>18</v>
      </c>
      <c r="E22" t="s">
        <v>32</v>
      </c>
      <c r="F22">
        <v>1712</v>
      </c>
      <c r="G22" t="s">
        <v>19</v>
      </c>
      <c r="H22" t="s">
        <v>105</v>
      </c>
      <c r="I22" t="s">
        <v>106</v>
      </c>
      <c r="J22" t="s">
        <v>107</v>
      </c>
      <c r="K22" t="s">
        <v>108</v>
      </c>
      <c r="L22" s="2" t="s">
        <v>911</v>
      </c>
      <c r="M22" t="s">
        <v>24</v>
      </c>
      <c r="N22" s="3">
        <v>45341.368263888886</v>
      </c>
      <c r="O22" t="s">
        <v>25</v>
      </c>
      <c r="P22" t="s">
        <v>26</v>
      </c>
      <c r="Q22">
        <f t="shared" si="0"/>
        <v>109</v>
      </c>
    </row>
    <row r="23" spans="1:17" x14ac:dyDescent="0.35">
      <c r="A23">
        <v>124981</v>
      </c>
      <c r="B23" t="s">
        <v>49</v>
      </c>
      <c r="C23" t="s">
        <v>17</v>
      </c>
      <c r="D23" t="s">
        <v>18</v>
      </c>
      <c r="E23" t="s">
        <v>32</v>
      </c>
      <c r="F23">
        <v>1832</v>
      </c>
      <c r="G23" t="s">
        <v>19</v>
      </c>
      <c r="H23" t="s">
        <v>109</v>
      </c>
      <c r="I23" t="s">
        <v>110</v>
      </c>
      <c r="J23" t="s">
        <v>111</v>
      </c>
      <c r="K23" t="s">
        <v>112</v>
      </c>
      <c r="L23" s="2" t="s">
        <v>912</v>
      </c>
      <c r="M23" t="s">
        <v>24</v>
      </c>
      <c r="N23" s="3">
        <v>45341.368263888886</v>
      </c>
      <c r="O23" t="s">
        <v>25</v>
      </c>
      <c r="P23" t="s">
        <v>26</v>
      </c>
      <c r="Q23">
        <f t="shared" si="0"/>
        <v>89.9</v>
      </c>
    </row>
    <row r="24" spans="1:17" x14ac:dyDescent="0.35">
      <c r="A24">
        <v>161909</v>
      </c>
      <c r="B24" t="s">
        <v>16</v>
      </c>
      <c r="C24" t="s">
        <v>32</v>
      </c>
      <c r="D24" t="s">
        <v>18</v>
      </c>
      <c r="E24" t="s">
        <v>17</v>
      </c>
      <c r="F24">
        <v>1290</v>
      </c>
      <c r="G24" t="s">
        <v>19</v>
      </c>
      <c r="H24" t="s">
        <v>113</v>
      </c>
      <c r="I24" t="s">
        <v>114</v>
      </c>
      <c r="J24" t="s">
        <v>115</v>
      </c>
      <c r="K24" t="s">
        <v>116</v>
      </c>
      <c r="L24" s="2" t="s">
        <v>913</v>
      </c>
      <c r="M24" t="s">
        <v>24</v>
      </c>
      <c r="N24" s="3">
        <v>45341.368275462963</v>
      </c>
      <c r="O24" t="s">
        <v>25</v>
      </c>
      <c r="P24" t="s">
        <v>26</v>
      </c>
      <c r="Q24">
        <f t="shared" si="0"/>
        <v>299</v>
      </c>
    </row>
    <row r="25" spans="1:17" x14ac:dyDescent="0.35">
      <c r="A25">
        <v>129152</v>
      </c>
      <c r="B25" t="s">
        <v>31</v>
      </c>
      <c r="C25" t="s">
        <v>17</v>
      </c>
      <c r="D25" t="s">
        <v>18</v>
      </c>
      <c r="E25" t="s">
        <v>17</v>
      </c>
      <c r="F25">
        <v>2356</v>
      </c>
      <c r="G25" t="s">
        <v>19</v>
      </c>
      <c r="H25" t="s">
        <v>117</v>
      </c>
      <c r="I25" t="s">
        <v>118</v>
      </c>
      <c r="J25" t="s">
        <v>119</v>
      </c>
      <c r="K25" t="s">
        <v>120</v>
      </c>
      <c r="L25" s="2" t="s">
        <v>914</v>
      </c>
      <c r="M25" t="s">
        <v>24</v>
      </c>
      <c r="N25" s="3">
        <v>45341.368275462963</v>
      </c>
      <c r="O25" t="s">
        <v>25</v>
      </c>
      <c r="P25" t="s">
        <v>26</v>
      </c>
      <c r="Q25">
        <f t="shared" si="0"/>
        <v>49.9</v>
      </c>
    </row>
    <row r="26" spans="1:17" x14ac:dyDescent="0.35">
      <c r="A26">
        <v>183243</v>
      </c>
      <c r="B26" t="s">
        <v>49</v>
      </c>
      <c r="C26" t="s">
        <v>32</v>
      </c>
      <c r="D26" t="s">
        <v>18</v>
      </c>
      <c r="E26" t="s">
        <v>17</v>
      </c>
      <c r="F26">
        <v>1524</v>
      </c>
      <c r="G26" t="s">
        <v>19</v>
      </c>
      <c r="H26" t="s">
        <v>121</v>
      </c>
      <c r="I26" t="s">
        <v>122</v>
      </c>
      <c r="J26" t="s">
        <v>123</v>
      </c>
      <c r="K26" t="s">
        <v>124</v>
      </c>
      <c r="L26" s="2" t="s">
        <v>902</v>
      </c>
      <c r="M26" t="s">
        <v>24</v>
      </c>
      <c r="N26" s="3">
        <v>45341.368287037039</v>
      </c>
      <c r="O26" t="s">
        <v>25</v>
      </c>
      <c r="P26" t="s">
        <v>26</v>
      </c>
      <c r="Q26">
        <f t="shared" si="0"/>
        <v>169</v>
      </c>
    </row>
    <row r="27" spans="1:17" x14ac:dyDescent="0.35">
      <c r="A27">
        <v>198248</v>
      </c>
      <c r="B27" t="s">
        <v>49</v>
      </c>
      <c r="C27" t="s">
        <v>32</v>
      </c>
      <c r="D27" t="s">
        <v>18</v>
      </c>
      <c r="E27" t="s">
        <v>17</v>
      </c>
      <c r="F27">
        <v>1644</v>
      </c>
      <c r="G27" t="s">
        <v>19</v>
      </c>
      <c r="H27" t="s">
        <v>125</v>
      </c>
      <c r="I27" t="s">
        <v>126</v>
      </c>
      <c r="J27" t="s">
        <v>127</v>
      </c>
      <c r="K27" t="s">
        <v>128</v>
      </c>
      <c r="L27" s="2" t="s">
        <v>910</v>
      </c>
      <c r="M27" t="s">
        <v>24</v>
      </c>
      <c r="N27" s="3">
        <v>45341.368287037039</v>
      </c>
      <c r="O27" t="s">
        <v>25</v>
      </c>
      <c r="P27" t="s">
        <v>26</v>
      </c>
      <c r="Q27">
        <f t="shared" si="0"/>
        <v>69.900000000000006</v>
      </c>
    </row>
    <row r="28" spans="1:17" x14ac:dyDescent="0.35">
      <c r="A28">
        <v>191230</v>
      </c>
      <c r="B28" t="s">
        <v>31</v>
      </c>
      <c r="C28" t="s">
        <v>17</v>
      </c>
      <c r="D28" t="s">
        <v>18</v>
      </c>
      <c r="E28" t="s">
        <v>17</v>
      </c>
      <c r="F28">
        <v>966</v>
      </c>
      <c r="G28" t="s">
        <v>19</v>
      </c>
      <c r="H28" t="s">
        <v>129</v>
      </c>
      <c r="I28" t="s">
        <v>130</v>
      </c>
      <c r="J28" t="s">
        <v>131</v>
      </c>
      <c r="K28" t="s">
        <v>132</v>
      </c>
      <c r="L28" s="2" t="s">
        <v>912</v>
      </c>
      <c r="M28" t="s">
        <v>24</v>
      </c>
      <c r="N28" s="3">
        <v>45341.368298611109</v>
      </c>
      <c r="O28" t="s">
        <v>25</v>
      </c>
      <c r="P28" t="s">
        <v>26</v>
      </c>
      <c r="Q28">
        <f t="shared" si="0"/>
        <v>89.9</v>
      </c>
    </row>
    <row r="29" spans="1:17" x14ac:dyDescent="0.35">
      <c r="A29">
        <v>187234</v>
      </c>
      <c r="B29" t="s">
        <v>49</v>
      </c>
      <c r="C29" t="s">
        <v>32</v>
      </c>
      <c r="D29" t="s">
        <v>18</v>
      </c>
      <c r="E29" t="s">
        <v>32</v>
      </c>
      <c r="F29">
        <v>2575</v>
      </c>
      <c r="G29" t="s">
        <v>19</v>
      </c>
      <c r="H29" t="s">
        <v>133</v>
      </c>
      <c r="I29" t="s">
        <v>134</v>
      </c>
      <c r="J29" t="s">
        <v>135</v>
      </c>
      <c r="K29" t="s">
        <v>136</v>
      </c>
      <c r="L29" s="2" t="s">
        <v>915</v>
      </c>
      <c r="M29" t="s">
        <v>24</v>
      </c>
      <c r="N29" s="3">
        <v>45341.368310185186</v>
      </c>
      <c r="O29" t="s">
        <v>25</v>
      </c>
      <c r="P29" t="s">
        <v>26</v>
      </c>
      <c r="Q29">
        <f t="shared" si="0"/>
        <v>59.9</v>
      </c>
    </row>
    <row r="30" spans="1:17" x14ac:dyDescent="0.35">
      <c r="A30">
        <v>148888</v>
      </c>
      <c r="B30" t="s">
        <v>49</v>
      </c>
      <c r="C30" t="s">
        <v>17</v>
      </c>
      <c r="D30" t="s">
        <v>18</v>
      </c>
      <c r="E30" t="s">
        <v>17</v>
      </c>
      <c r="F30">
        <v>2774</v>
      </c>
      <c r="G30" t="s">
        <v>19</v>
      </c>
      <c r="H30" t="s">
        <v>137</v>
      </c>
      <c r="I30" t="s">
        <v>138</v>
      </c>
      <c r="J30" t="s">
        <v>139</v>
      </c>
      <c r="K30" t="s">
        <v>140</v>
      </c>
      <c r="L30" s="2" t="s">
        <v>911</v>
      </c>
      <c r="M30" t="s">
        <v>24</v>
      </c>
      <c r="N30" s="3">
        <v>45341.368310185186</v>
      </c>
      <c r="O30" t="s">
        <v>25</v>
      </c>
      <c r="P30" t="s">
        <v>26</v>
      </c>
      <c r="Q30">
        <f t="shared" si="0"/>
        <v>109</v>
      </c>
    </row>
    <row r="31" spans="1:17" x14ac:dyDescent="0.35">
      <c r="A31">
        <v>110805</v>
      </c>
      <c r="B31" t="s">
        <v>49</v>
      </c>
      <c r="C31" t="s">
        <v>32</v>
      </c>
      <c r="D31" t="s">
        <v>18</v>
      </c>
      <c r="E31" t="s">
        <v>17</v>
      </c>
      <c r="F31">
        <v>2477</v>
      </c>
      <c r="G31" t="s">
        <v>19</v>
      </c>
      <c r="H31" t="s">
        <v>141</v>
      </c>
      <c r="I31" t="s">
        <v>142</v>
      </c>
      <c r="J31" t="s">
        <v>143</v>
      </c>
      <c r="K31" t="s">
        <v>144</v>
      </c>
      <c r="L31" s="2" t="s">
        <v>907</v>
      </c>
      <c r="M31" t="s">
        <v>24</v>
      </c>
      <c r="N31" s="3">
        <v>45341.368321759262</v>
      </c>
      <c r="O31" t="s">
        <v>25</v>
      </c>
      <c r="P31" t="s">
        <v>26</v>
      </c>
      <c r="Q31">
        <f t="shared" si="0"/>
        <v>159</v>
      </c>
    </row>
    <row r="32" spans="1:17" x14ac:dyDescent="0.35">
      <c r="A32">
        <v>179801</v>
      </c>
      <c r="B32" t="s">
        <v>49</v>
      </c>
      <c r="C32" t="s">
        <v>17</v>
      </c>
      <c r="D32" t="s">
        <v>18</v>
      </c>
      <c r="E32" t="s">
        <v>32</v>
      </c>
      <c r="F32">
        <v>2608</v>
      </c>
      <c r="G32" t="s">
        <v>19</v>
      </c>
      <c r="H32" t="s">
        <v>145</v>
      </c>
      <c r="I32" t="s">
        <v>146</v>
      </c>
      <c r="J32" t="s">
        <v>147</v>
      </c>
      <c r="K32" t="s">
        <v>148</v>
      </c>
      <c r="L32" s="2" t="s">
        <v>903</v>
      </c>
      <c r="M32" t="s">
        <v>24</v>
      </c>
      <c r="N32" s="3">
        <v>45341.368321759262</v>
      </c>
      <c r="O32" t="s">
        <v>25</v>
      </c>
      <c r="P32" t="s">
        <v>26</v>
      </c>
      <c r="Q32">
        <f t="shared" si="0"/>
        <v>129</v>
      </c>
    </row>
    <row r="33" spans="1:17" x14ac:dyDescent="0.35">
      <c r="A33">
        <v>134927</v>
      </c>
      <c r="B33" t="s">
        <v>16</v>
      </c>
      <c r="C33" t="s">
        <v>32</v>
      </c>
      <c r="D33" t="s">
        <v>18</v>
      </c>
      <c r="E33" t="s">
        <v>32</v>
      </c>
      <c r="F33">
        <v>2252</v>
      </c>
      <c r="G33" t="s">
        <v>19</v>
      </c>
      <c r="H33" t="s">
        <v>149</v>
      </c>
      <c r="I33" t="s">
        <v>150</v>
      </c>
      <c r="J33" t="s">
        <v>131</v>
      </c>
      <c r="K33" t="s">
        <v>151</v>
      </c>
      <c r="L33" s="2" t="s">
        <v>903</v>
      </c>
      <c r="M33" t="s">
        <v>24</v>
      </c>
      <c r="N33" s="3">
        <v>45341.368333333332</v>
      </c>
      <c r="O33" t="s">
        <v>25</v>
      </c>
      <c r="P33" t="s">
        <v>26</v>
      </c>
      <c r="Q33">
        <f t="shared" si="0"/>
        <v>129</v>
      </c>
    </row>
    <row r="34" spans="1:17" x14ac:dyDescent="0.35">
      <c r="A34">
        <v>123150</v>
      </c>
      <c r="B34" t="s">
        <v>31</v>
      </c>
      <c r="C34" t="s">
        <v>32</v>
      </c>
      <c r="D34" t="s">
        <v>18</v>
      </c>
      <c r="E34" t="s">
        <v>17</v>
      </c>
      <c r="F34">
        <v>2074</v>
      </c>
      <c r="G34" t="s">
        <v>19</v>
      </c>
      <c r="H34" t="s">
        <v>152</v>
      </c>
      <c r="I34" t="s">
        <v>153</v>
      </c>
      <c r="J34" t="s">
        <v>154</v>
      </c>
      <c r="K34" t="s">
        <v>155</v>
      </c>
      <c r="L34" s="2" t="s">
        <v>903</v>
      </c>
      <c r="M34" t="s">
        <v>24</v>
      </c>
      <c r="N34" s="3">
        <v>45341.368333333332</v>
      </c>
      <c r="O34" t="s">
        <v>25</v>
      </c>
      <c r="P34" t="s">
        <v>26</v>
      </c>
      <c r="Q34">
        <f t="shared" si="0"/>
        <v>129</v>
      </c>
    </row>
    <row r="35" spans="1:17" x14ac:dyDescent="0.35">
      <c r="A35">
        <v>159145</v>
      </c>
      <c r="B35" t="s">
        <v>31</v>
      </c>
      <c r="C35" t="s">
        <v>32</v>
      </c>
      <c r="D35" t="s">
        <v>18</v>
      </c>
      <c r="E35" t="s">
        <v>17</v>
      </c>
      <c r="F35">
        <v>2579</v>
      </c>
      <c r="G35" t="s">
        <v>19</v>
      </c>
      <c r="H35" t="s">
        <v>156</v>
      </c>
      <c r="I35" t="s">
        <v>157</v>
      </c>
      <c r="J35" t="s">
        <v>52</v>
      </c>
      <c r="K35" t="s">
        <v>158</v>
      </c>
      <c r="L35" s="2" t="s">
        <v>911</v>
      </c>
      <c r="M35" t="s">
        <v>24</v>
      </c>
      <c r="N35" s="3">
        <v>45341.368344907409</v>
      </c>
      <c r="O35" t="s">
        <v>25</v>
      </c>
      <c r="P35" t="s">
        <v>26</v>
      </c>
      <c r="Q35">
        <f t="shared" si="0"/>
        <v>109</v>
      </c>
    </row>
    <row r="36" spans="1:17" x14ac:dyDescent="0.35">
      <c r="A36">
        <v>172364</v>
      </c>
      <c r="B36" t="s">
        <v>16</v>
      </c>
      <c r="C36" t="s">
        <v>32</v>
      </c>
      <c r="D36" t="s">
        <v>18</v>
      </c>
      <c r="E36" t="s">
        <v>17</v>
      </c>
      <c r="F36">
        <v>2931</v>
      </c>
      <c r="G36" t="s">
        <v>19</v>
      </c>
      <c r="H36" t="s">
        <v>159</v>
      </c>
      <c r="I36" t="s">
        <v>160</v>
      </c>
      <c r="J36" t="s">
        <v>127</v>
      </c>
      <c r="K36" t="s">
        <v>161</v>
      </c>
      <c r="L36" s="2" t="s">
        <v>911</v>
      </c>
      <c r="M36" t="s">
        <v>24</v>
      </c>
      <c r="N36" s="3">
        <v>45341.368356481478</v>
      </c>
      <c r="O36" t="s">
        <v>25</v>
      </c>
      <c r="P36" t="s">
        <v>26</v>
      </c>
      <c r="Q36">
        <f t="shared" si="0"/>
        <v>109</v>
      </c>
    </row>
    <row r="37" spans="1:17" x14ac:dyDescent="0.35">
      <c r="A37">
        <v>178281</v>
      </c>
      <c r="B37" t="s">
        <v>31</v>
      </c>
      <c r="C37" t="s">
        <v>17</v>
      </c>
      <c r="D37" t="s">
        <v>18</v>
      </c>
      <c r="E37" t="s">
        <v>32</v>
      </c>
      <c r="F37">
        <v>1145</v>
      </c>
      <c r="G37" t="s">
        <v>19</v>
      </c>
      <c r="H37" t="s">
        <v>162</v>
      </c>
      <c r="I37" t="s">
        <v>163</v>
      </c>
      <c r="J37" t="s">
        <v>164</v>
      </c>
      <c r="K37" t="s">
        <v>165</v>
      </c>
      <c r="L37" s="2" t="s">
        <v>911</v>
      </c>
      <c r="M37" t="s">
        <v>24</v>
      </c>
      <c r="N37" s="3">
        <v>45341.368368055555</v>
      </c>
      <c r="O37" t="s">
        <v>25</v>
      </c>
      <c r="P37" t="s">
        <v>26</v>
      </c>
      <c r="Q37">
        <f t="shared" si="0"/>
        <v>109</v>
      </c>
    </row>
    <row r="38" spans="1:17" x14ac:dyDescent="0.35">
      <c r="A38">
        <v>194339</v>
      </c>
      <c r="B38" t="s">
        <v>31</v>
      </c>
      <c r="C38" t="s">
        <v>17</v>
      </c>
      <c r="D38" t="s">
        <v>18</v>
      </c>
      <c r="E38" t="s">
        <v>17</v>
      </c>
      <c r="F38">
        <v>1792</v>
      </c>
      <c r="G38" t="s">
        <v>19</v>
      </c>
      <c r="H38" t="s">
        <v>166</v>
      </c>
      <c r="I38" t="s">
        <v>167</v>
      </c>
      <c r="J38" t="s">
        <v>168</v>
      </c>
      <c r="K38" t="s">
        <v>169</v>
      </c>
      <c r="L38" s="2" t="s">
        <v>912</v>
      </c>
      <c r="M38" t="s">
        <v>24</v>
      </c>
      <c r="N38" s="3">
        <v>45341.368379629632</v>
      </c>
      <c r="O38" t="s">
        <v>25</v>
      </c>
      <c r="P38" t="s">
        <v>26</v>
      </c>
      <c r="Q38">
        <f t="shared" si="0"/>
        <v>89.9</v>
      </c>
    </row>
    <row r="39" spans="1:17" x14ac:dyDescent="0.35">
      <c r="A39">
        <v>174412</v>
      </c>
      <c r="B39" t="s">
        <v>16</v>
      </c>
      <c r="C39" t="s">
        <v>17</v>
      </c>
      <c r="D39" t="s">
        <v>18</v>
      </c>
      <c r="E39" t="s">
        <v>32</v>
      </c>
      <c r="F39">
        <v>1796</v>
      </c>
      <c r="G39" t="s">
        <v>19</v>
      </c>
      <c r="H39" t="s">
        <v>170</v>
      </c>
      <c r="I39" t="s">
        <v>171</v>
      </c>
      <c r="J39" t="s">
        <v>92</v>
      </c>
      <c r="K39" t="s">
        <v>172</v>
      </c>
      <c r="L39" s="2" t="s">
        <v>910</v>
      </c>
      <c r="M39" t="s">
        <v>24</v>
      </c>
      <c r="N39" s="3">
        <v>45341.368391203701</v>
      </c>
      <c r="O39" t="s">
        <v>25</v>
      </c>
      <c r="P39" t="s">
        <v>26</v>
      </c>
      <c r="Q39">
        <f t="shared" si="0"/>
        <v>69.900000000000006</v>
      </c>
    </row>
    <row r="40" spans="1:17" x14ac:dyDescent="0.35">
      <c r="A40">
        <v>114877</v>
      </c>
      <c r="B40" t="s">
        <v>16</v>
      </c>
      <c r="C40" t="s">
        <v>17</v>
      </c>
      <c r="D40" t="s">
        <v>18</v>
      </c>
      <c r="E40" t="s">
        <v>17</v>
      </c>
      <c r="F40">
        <v>1860</v>
      </c>
      <c r="G40" t="s">
        <v>19</v>
      </c>
      <c r="H40" t="s">
        <v>173</v>
      </c>
      <c r="I40" t="s">
        <v>174</v>
      </c>
      <c r="J40" t="s">
        <v>175</v>
      </c>
      <c r="K40" t="s">
        <v>176</v>
      </c>
      <c r="L40" s="2" t="s">
        <v>916</v>
      </c>
      <c r="M40" t="s">
        <v>24</v>
      </c>
      <c r="N40" s="3">
        <v>45341.368391203701</v>
      </c>
      <c r="O40" t="s">
        <v>25</v>
      </c>
      <c r="P40" t="s">
        <v>26</v>
      </c>
      <c r="Q40">
        <f t="shared" si="0"/>
        <v>349</v>
      </c>
    </row>
    <row r="41" spans="1:17" x14ac:dyDescent="0.35">
      <c r="A41">
        <v>140727</v>
      </c>
      <c r="B41" t="s">
        <v>31</v>
      </c>
      <c r="C41" t="s">
        <v>32</v>
      </c>
      <c r="D41" t="s">
        <v>18</v>
      </c>
      <c r="E41" t="s">
        <v>32</v>
      </c>
      <c r="F41">
        <v>1002</v>
      </c>
      <c r="G41" t="s">
        <v>19</v>
      </c>
      <c r="H41" t="s">
        <v>177</v>
      </c>
      <c r="I41" t="s">
        <v>178</v>
      </c>
      <c r="J41" t="s">
        <v>47</v>
      </c>
      <c r="K41" t="s">
        <v>179</v>
      </c>
      <c r="L41" s="2" t="s">
        <v>905</v>
      </c>
      <c r="M41" t="s">
        <v>24</v>
      </c>
      <c r="N41" s="3">
        <v>45341.368414351855</v>
      </c>
      <c r="O41" t="s">
        <v>25</v>
      </c>
      <c r="P41" t="s">
        <v>26</v>
      </c>
      <c r="Q41">
        <f t="shared" si="0"/>
        <v>79.900000000000006</v>
      </c>
    </row>
    <row r="42" spans="1:17" x14ac:dyDescent="0.35">
      <c r="A42">
        <v>133109</v>
      </c>
      <c r="B42" t="s">
        <v>49</v>
      </c>
      <c r="C42" t="s">
        <v>17</v>
      </c>
      <c r="D42" t="s">
        <v>18</v>
      </c>
      <c r="E42" t="s">
        <v>32</v>
      </c>
      <c r="F42">
        <v>2063</v>
      </c>
      <c r="G42" t="s">
        <v>19</v>
      </c>
      <c r="H42" t="s">
        <v>180</v>
      </c>
      <c r="I42" t="s">
        <v>181</v>
      </c>
      <c r="J42" t="s">
        <v>182</v>
      </c>
      <c r="K42" t="s">
        <v>183</v>
      </c>
      <c r="L42" s="2" t="s">
        <v>905</v>
      </c>
      <c r="M42" t="s">
        <v>24</v>
      </c>
      <c r="N42" s="3">
        <v>45341.368414351855</v>
      </c>
      <c r="O42" t="s">
        <v>25</v>
      </c>
      <c r="P42" t="s">
        <v>26</v>
      </c>
      <c r="Q42">
        <f t="shared" si="0"/>
        <v>79.900000000000006</v>
      </c>
    </row>
    <row r="43" spans="1:17" x14ac:dyDescent="0.35">
      <c r="A43">
        <v>127296</v>
      </c>
      <c r="B43" t="s">
        <v>16</v>
      </c>
      <c r="C43" t="s">
        <v>17</v>
      </c>
      <c r="D43" t="s">
        <v>18</v>
      </c>
      <c r="E43" t="s">
        <v>17</v>
      </c>
      <c r="F43">
        <v>1165</v>
      </c>
      <c r="G43" t="s">
        <v>19</v>
      </c>
      <c r="H43" t="s">
        <v>184</v>
      </c>
      <c r="I43" t="s">
        <v>185</v>
      </c>
      <c r="J43" t="s">
        <v>186</v>
      </c>
      <c r="K43" t="s">
        <v>187</v>
      </c>
      <c r="L43" s="2" t="s">
        <v>912</v>
      </c>
      <c r="M43" t="s">
        <v>24</v>
      </c>
      <c r="N43" s="3">
        <v>45341.368425925924</v>
      </c>
      <c r="O43" t="s">
        <v>25</v>
      </c>
      <c r="P43" t="s">
        <v>26</v>
      </c>
      <c r="Q43">
        <f t="shared" si="0"/>
        <v>89.9</v>
      </c>
    </row>
    <row r="44" spans="1:17" x14ac:dyDescent="0.35">
      <c r="A44">
        <v>133757</v>
      </c>
      <c r="B44" t="s">
        <v>16</v>
      </c>
      <c r="C44" t="s">
        <v>32</v>
      </c>
      <c r="D44" t="s">
        <v>18</v>
      </c>
      <c r="E44" t="s">
        <v>17</v>
      </c>
      <c r="F44">
        <v>2071</v>
      </c>
      <c r="G44" t="s">
        <v>19</v>
      </c>
      <c r="H44" t="s">
        <v>188</v>
      </c>
      <c r="I44" t="s">
        <v>189</v>
      </c>
      <c r="J44" t="s">
        <v>190</v>
      </c>
      <c r="K44" t="s">
        <v>191</v>
      </c>
      <c r="L44" s="2" t="s">
        <v>903</v>
      </c>
      <c r="M44" t="s">
        <v>24</v>
      </c>
      <c r="N44" s="3">
        <v>45341.368437500001</v>
      </c>
      <c r="O44" t="s">
        <v>25</v>
      </c>
      <c r="P44" t="s">
        <v>26</v>
      </c>
      <c r="Q44">
        <f t="shared" si="0"/>
        <v>129</v>
      </c>
    </row>
    <row r="45" spans="1:17" x14ac:dyDescent="0.35">
      <c r="A45">
        <v>111760</v>
      </c>
      <c r="B45" t="s">
        <v>31</v>
      </c>
      <c r="C45" t="s">
        <v>17</v>
      </c>
      <c r="D45" t="s">
        <v>18</v>
      </c>
      <c r="E45" t="s">
        <v>17</v>
      </c>
      <c r="F45">
        <v>1474</v>
      </c>
      <c r="G45" t="s">
        <v>19</v>
      </c>
      <c r="H45" t="s">
        <v>192</v>
      </c>
      <c r="I45" t="s">
        <v>193</v>
      </c>
      <c r="J45" t="s">
        <v>194</v>
      </c>
      <c r="K45" t="s">
        <v>195</v>
      </c>
      <c r="L45" s="2" t="s">
        <v>911</v>
      </c>
      <c r="M45" t="s">
        <v>24</v>
      </c>
      <c r="N45" s="3">
        <v>45341.368437500001</v>
      </c>
      <c r="O45" t="s">
        <v>25</v>
      </c>
      <c r="P45" t="s">
        <v>26</v>
      </c>
      <c r="Q45">
        <f t="shared" si="0"/>
        <v>109</v>
      </c>
    </row>
    <row r="46" spans="1:17" x14ac:dyDescent="0.35">
      <c r="A46">
        <v>198375</v>
      </c>
      <c r="B46" t="s">
        <v>31</v>
      </c>
      <c r="C46" t="s">
        <v>17</v>
      </c>
      <c r="D46" t="s">
        <v>18</v>
      </c>
      <c r="E46" t="s">
        <v>17</v>
      </c>
      <c r="F46">
        <v>2202</v>
      </c>
      <c r="G46" t="s">
        <v>19</v>
      </c>
      <c r="H46" t="s">
        <v>196</v>
      </c>
      <c r="I46" t="s">
        <v>197</v>
      </c>
      <c r="J46" t="s">
        <v>88</v>
      </c>
      <c r="K46" t="s">
        <v>198</v>
      </c>
      <c r="L46" s="2" t="s">
        <v>910</v>
      </c>
      <c r="M46" t="s">
        <v>24</v>
      </c>
      <c r="N46" s="3">
        <v>45341.368449074071</v>
      </c>
      <c r="O46" t="s">
        <v>25</v>
      </c>
      <c r="P46" t="s">
        <v>26</v>
      </c>
      <c r="Q46">
        <f t="shared" si="0"/>
        <v>69.900000000000006</v>
      </c>
    </row>
    <row r="47" spans="1:17" x14ac:dyDescent="0.35">
      <c r="A47">
        <v>168837</v>
      </c>
      <c r="B47" t="s">
        <v>16</v>
      </c>
      <c r="C47" t="s">
        <v>17</v>
      </c>
      <c r="D47" t="s">
        <v>18</v>
      </c>
      <c r="E47" t="s">
        <v>17</v>
      </c>
      <c r="F47">
        <v>665</v>
      </c>
      <c r="G47" t="s">
        <v>19</v>
      </c>
      <c r="H47" t="s">
        <v>199</v>
      </c>
      <c r="I47" t="s">
        <v>200</v>
      </c>
      <c r="J47" t="s">
        <v>168</v>
      </c>
      <c r="K47" t="s">
        <v>169</v>
      </c>
      <c r="L47" s="2" t="s">
        <v>912</v>
      </c>
      <c r="M47" t="s">
        <v>24</v>
      </c>
      <c r="N47" s="3">
        <v>45341.368449074071</v>
      </c>
      <c r="O47" t="s">
        <v>25</v>
      </c>
      <c r="P47" t="s">
        <v>26</v>
      </c>
      <c r="Q47">
        <f t="shared" si="0"/>
        <v>89.9</v>
      </c>
    </row>
    <row r="48" spans="1:17" x14ac:dyDescent="0.35">
      <c r="A48">
        <v>138505</v>
      </c>
      <c r="B48" t="s">
        <v>49</v>
      </c>
      <c r="C48" t="s">
        <v>17</v>
      </c>
      <c r="D48" t="s">
        <v>18</v>
      </c>
      <c r="E48" t="s">
        <v>17</v>
      </c>
      <c r="F48">
        <v>2478</v>
      </c>
      <c r="G48" t="s">
        <v>19</v>
      </c>
      <c r="H48" t="s">
        <v>201</v>
      </c>
      <c r="I48" t="s">
        <v>202</v>
      </c>
      <c r="J48" t="s">
        <v>203</v>
      </c>
      <c r="K48" t="s">
        <v>204</v>
      </c>
      <c r="L48" s="2" t="s">
        <v>910</v>
      </c>
      <c r="M48" t="s">
        <v>24</v>
      </c>
      <c r="N48" s="3">
        <v>45341.368460648147</v>
      </c>
      <c r="O48" t="s">
        <v>25</v>
      </c>
      <c r="P48" t="s">
        <v>26</v>
      </c>
      <c r="Q48">
        <f t="shared" si="0"/>
        <v>69.900000000000006</v>
      </c>
    </row>
    <row r="49" spans="1:17" x14ac:dyDescent="0.35">
      <c r="A49">
        <v>116228</v>
      </c>
      <c r="B49" t="s">
        <v>31</v>
      </c>
      <c r="C49" t="s">
        <v>32</v>
      </c>
      <c r="D49" t="s">
        <v>18</v>
      </c>
      <c r="E49" t="s">
        <v>17</v>
      </c>
      <c r="F49">
        <v>647</v>
      </c>
      <c r="G49" t="s">
        <v>19</v>
      </c>
      <c r="H49" t="s">
        <v>205</v>
      </c>
      <c r="I49" t="s">
        <v>206</v>
      </c>
      <c r="J49" t="s">
        <v>207</v>
      </c>
      <c r="K49" t="s">
        <v>208</v>
      </c>
      <c r="L49" s="2" t="s">
        <v>912</v>
      </c>
      <c r="M49" t="s">
        <v>24</v>
      </c>
      <c r="N49" s="3">
        <v>45341.368472222224</v>
      </c>
      <c r="O49" t="s">
        <v>25</v>
      </c>
      <c r="P49" t="s">
        <v>26</v>
      </c>
      <c r="Q49">
        <f t="shared" si="0"/>
        <v>89.9</v>
      </c>
    </row>
    <row r="50" spans="1:17" x14ac:dyDescent="0.35">
      <c r="A50">
        <v>167592</v>
      </c>
      <c r="B50" t="s">
        <v>49</v>
      </c>
      <c r="C50" t="s">
        <v>32</v>
      </c>
      <c r="D50" t="s">
        <v>18</v>
      </c>
      <c r="E50" t="s">
        <v>17</v>
      </c>
      <c r="F50">
        <v>707</v>
      </c>
      <c r="G50" t="s">
        <v>19</v>
      </c>
      <c r="H50" t="s">
        <v>209</v>
      </c>
      <c r="I50" t="s">
        <v>210</v>
      </c>
      <c r="J50" t="s">
        <v>211</v>
      </c>
      <c r="K50" t="s">
        <v>212</v>
      </c>
      <c r="L50" s="2" t="s">
        <v>912</v>
      </c>
      <c r="M50" t="s">
        <v>24</v>
      </c>
      <c r="N50" s="3">
        <v>45341.368472222224</v>
      </c>
      <c r="O50" t="s">
        <v>25</v>
      </c>
      <c r="P50" t="s">
        <v>26</v>
      </c>
      <c r="Q50">
        <f t="shared" si="0"/>
        <v>89.9</v>
      </c>
    </row>
    <row r="51" spans="1:17" x14ac:dyDescent="0.35">
      <c r="A51">
        <v>133100</v>
      </c>
      <c r="B51" t="s">
        <v>31</v>
      </c>
      <c r="C51" t="s">
        <v>32</v>
      </c>
      <c r="D51" t="s">
        <v>18</v>
      </c>
      <c r="E51" t="s">
        <v>17</v>
      </c>
      <c r="F51">
        <v>2729</v>
      </c>
      <c r="G51" t="s">
        <v>19</v>
      </c>
      <c r="H51" t="s">
        <v>213</v>
      </c>
      <c r="I51" t="s">
        <v>214</v>
      </c>
      <c r="J51" t="s">
        <v>215</v>
      </c>
      <c r="K51" t="s">
        <v>216</v>
      </c>
      <c r="L51" s="2" t="s">
        <v>912</v>
      </c>
      <c r="M51" t="s">
        <v>24</v>
      </c>
      <c r="N51" s="3">
        <v>45341.368483796294</v>
      </c>
      <c r="O51" t="s">
        <v>25</v>
      </c>
      <c r="P51" t="s">
        <v>26</v>
      </c>
      <c r="Q51">
        <f t="shared" si="0"/>
        <v>89.9</v>
      </c>
    </row>
    <row r="52" spans="1:17" x14ac:dyDescent="0.35">
      <c r="A52">
        <v>119955</v>
      </c>
      <c r="B52" t="s">
        <v>49</v>
      </c>
      <c r="C52" t="s">
        <v>17</v>
      </c>
      <c r="D52" t="s">
        <v>18</v>
      </c>
      <c r="E52" t="s">
        <v>17</v>
      </c>
      <c r="F52">
        <v>1590</v>
      </c>
      <c r="G52" t="s">
        <v>19</v>
      </c>
      <c r="H52" t="s">
        <v>217</v>
      </c>
      <c r="I52" t="s">
        <v>218</v>
      </c>
      <c r="J52" t="s">
        <v>164</v>
      </c>
      <c r="K52" t="s">
        <v>219</v>
      </c>
      <c r="L52" s="2" t="s">
        <v>912</v>
      </c>
      <c r="M52" t="s">
        <v>24</v>
      </c>
      <c r="N52" s="3">
        <v>45341.368495370371</v>
      </c>
      <c r="O52" t="s">
        <v>25</v>
      </c>
      <c r="P52" t="s">
        <v>26</v>
      </c>
      <c r="Q52">
        <f t="shared" si="0"/>
        <v>89.9</v>
      </c>
    </row>
    <row r="53" spans="1:17" x14ac:dyDescent="0.35">
      <c r="A53">
        <v>189349</v>
      </c>
      <c r="B53" t="s">
        <v>31</v>
      </c>
      <c r="C53" t="s">
        <v>32</v>
      </c>
      <c r="D53" t="s">
        <v>18</v>
      </c>
      <c r="E53" t="s">
        <v>17</v>
      </c>
      <c r="F53">
        <v>1245</v>
      </c>
      <c r="G53" t="s">
        <v>19</v>
      </c>
      <c r="H53" t="s">
        <v>220</v>
      </c>
      <c r="I53" t="s">
        <v>221</v>
      </c>
      <c r="J53" t="s">
        <v>222</v>
      </c>
      <c r="K53" t="s">
        <v>223</v>
      </c>
      <c r="L53" s="2" t="s">
        <v>912</v>
      </c>
      <c r="M53" t="s">
        <v>24</v>
      </c>
      <c r="N53" s="3">
        <v>45341.368506944447</v>
      </c>
      <c r="O53" t="s">
        <v>25</v>
      </c>
      <c r="P53" t="s">
        <v>26</v>
      </c>
      <c r="Q53">
        <f t="shared" si="0"/>
        <v>89.9</v>
      </c>
    </row>
    <row r="54" spans="1:17" x14ac:dyDescent="0.35">
      <c r="A54">
        <v>127478</v>
      </c>
      <c r="B54" t="s">
        <v>49</v>
      </c>
      <c r="C54" t="s">
        <v>17</v>
      </c>
      <c r="D54" t="s">
        <v>18</v>
      </c>
      <c r="E54" t="s">
        <v>32</v>
      </c>
      <c r="F54">
        <v>2498</v>
      </c>
      <c r="G54" t="s">
        <v>19</v>
      </c>
      <c r="H54" t="s">
        <v>224</v>
      </c>
      <c r="I54" t="s">
        <v>225</v>
      </c>
      <c r="J54" t="s">
        <v>226</v>
      </c>
      <c r="K54" t="s">
        <v>227</v>
      </c>
      <c r="L54" s="2" t="s">
        <v>903</v>
      </c>
      <c r="M54" t="s">
        <v>24</v>
      </c>
      <c r="N54" s="3">
        <v>45341.368506944447</v>
      </c>
      <c r="O54" t="s">
        <v>25</v>
      </c>
      <c r="P54" t="s">
        <v>26</v>
      </c>
      <c r="Q54">
        <f t="shared" si="0"/>
        <v>129</v>
      </c>
    </row>
    <row r="55" spans="1:17" x14ac:dyDescent="0.35">
      <c r="A55">
        <v>180661</v>
      </c>
      <c r="B55" t="s">
        <v>49</v>
      </c>
      <c r="C55" t="s">
        <v>17</v>
      </c>
      <c r="D55" t="s">
        <v>18</v>
      </c>
      <c r="E55" t="s">
        <v>32</v>
      </c>
      <c r="F55">
        <v>1041</v>
      </c>
      <c r="G55" t="s">
        <v>19</v>
      </c>
      <c r="H55" t="s">
        <v>228</v>
      </c>
      <c r="I55" t="s">
        <v>229</v>
      </c>
      <c r="J55" t="s">
        <v>230</v>
      </c>
      <c r="K55" t="s">
        <v>231</v>
      </c>
      <c r="L55" s="2" t="s">
        <v>903</v>
      </c>
      <c r="M55" t="s">
        <v>24</v>
      </c>
      <c r="N55" s="3">
        <v>45341.368518518517</v>
      </c>
      <c r="O55" t="s">
        <v>25</v>
      </c>
      <c r="P55" t="s">
        <v>26</v>
      </c>
      <c r="Q55">
        <f t="shared" si="0"/>
        <v>129</v>
      </c>
    </row>
    <row r="56" spans="1:17" x14ac:dyDescent="0.35">
      <c r="A56">
        <v>186681</v>
      </c>
      <c r="B56" t="s">
        <v>31</v>
      </c>
      <c r="C56" t="s">
        <v>17</v>
      </c>
      <c r="D56" t="s">
        <v>18</v>
      </c>
      <c r="E56" t="s">
        <v>32</v>
      </c>
      <c r="F56">
        <v>1717</v>
      </c>
      <c r="G56" t="s">
        <v>19</v>
      </c>
      <c r="H56" t="s">
        <v>232</v>
      </c>
      <c r="I56" t="s">
        <v>233</v>
      </c>
      <c r="J56" t="s">
        <v>234</v>
      </c>
      <c r="K56" t="s">
        <v>235</v>
      </c>
      <c r="L56" s="2" t="s">
        <v>901</v>
      </c>
      <c r="M56" t="s">
        <v>24</v>
      </c>
      <c r="N56" s="3">
        <v>45341.368518518517</v>
      </c>
      <c r="O56" t="s">
        <v>25</v>
      </c>
      <c r="P56" t="s">
        <v>26</v>
      </c>
      <c r="Q56">
        <f t="shared" si="0"/>
        <v>19.989999999999998</v>
      </c>
    </row>
    <row r="57" spans="1:17" x14ac:dyDescent="0.35">
      <c r="A57">
        <v>133183</v>
      </c>
      <c r="B57" t="s">
        <v>49</v>
      </c>
      <c r="C57" t="s">
        <v>32</v>
      </c>
      <c r="D57" t="s">
        <v>18</v>
      </c>
      <c r="E57" t="s">
        <v>32</v>
      </c>
      <c r="F57">
        <v>2859</v>
      </c>
      <c r="G57" t="s">
        <v>19</v>
      </c>
      <c r="H57" t="s">
        <v>236</v>
      </c>
      <c r="I57" t="s">
        <v>237</v>
      </c>
      <c r="J57" t="s">
        <v>238</v>
      </c>
      <c r="K57" t="s">
        <v>239</v>
      </c>
      <c r="L57" s="2" t="s">
        <v>912</v>
      </c>
      <c r="M57" t="s">
        <v>24</v>
      </c>
      <c r="N57" s="3">
        <v>45341.368530092594</v>
      </c>
      <c r="O57" t="s">
        <v>25</v>
      </c>
      <c r="P57" t="s">
        <v>26</v>
      </c>
      <c r="Q57">
        <f t="shared" si="0"/>
        <v>89.9</v>
      </c>
    </row>
    <row r="58" spans="1:17" x14ac:dyDescent="0.35">
      <c r="A58">
        <v>173508</v>
      </c>
      <c r="B58" t="s">
        <v>16</v>
      </c>
      <c r="C58" t="s">
        <v>32</v>
      </c>
      <c r="D58" t="s">
        <v>18</v>
      </c>
      <c r="E58" t="s">
        <v>17</v>
      </c>
      <c r="F58">
        <v>1658</v>
      </c>
      <c r="G58" t="s">
        <v>19</v>
      </c>
      <c r="H58" t="s">
        <v>240</v>
      </c>
      <c r="I58" t="s">
        <v>241</v>
      </c>
      <c r="J58" t="s">
        <v>242</v>
      </c>
      <c r="K58" t="s">
        <v>243</v>
      </c>
      <c r="L58" s="2" t="s">
        <v>903</v>
      </c>
      <c r="M58" t="s">
        <v>24</v>
      </c>
      <c r="N58" s="3">
        <v>45341.368530092594</v>
      </c>
      <c r="O58" t="s">
        <v>25</v>
      </c>
      <c r="P58" t="s">
        <v>26</v>
      </c>
      <c r="Q58">
        <f t="shared" si="0"/>
        <v>129</v>
      </c>
    </row>
    <row r="59" spans="1:17" x14ac:dyDescent="0.35">
      <c r="A59">
        <v>187930</v>
      </c>
      <c r="B59" t="s">
        <v>31</v>
      </c>
      <c r="C59" t="s">
        <v>17</v>
      </c>
      <c r="D59" t="s">
        <v>18</v>
      </c>
      <c r="E59" t="s">
        <v>32</v>
      </c>
      <c r="F59">
        <v>706</v>
      </c>
      <c r="G59" t="s">
        <v>19</v>
      </c>
      <c r="H59" t="s">
        <v>244</v>
      </c>
      <c r="I59" t="s">
        <v>245</v>
      </c>
      <c r="J59" t="s">
        <v>246</v>
      </c>
      <c r="K59" t="s">
        <v>247</v>
      </c>
      <c r="L59" s="2" t="s">
        <v>912</v>
      </c>
      <c r="M59" t="s">
        <v>24</v>
      </c>
      <c r="N59" s="3">
        <v>45341.368541666663</v>
      </c>
      <c r="O59" t="s">
        <v>25</v>
      </c>
      <c r="P59" t="s">
        <v>26</v>
      </c>
      <c r="Q59">
        <f t="shared" si="0"/>
        <v>89.9</v>
      </c>
    </row>
    <row r="60" spans="1:17" x14ac:dyDescent="0.35">
      <c r="A60">
        <v>124088</v>
      </c>
      <c r="B60" t="s">
        <v>31</v>
      </c>
      <c r="C60" t="s">
        <v>32</v>
      </c>
      <c r="D60" t="s">
        <v>18</v>
      </c>
      <c r="E60" t="s">
        <v>32</v>
      </c>
      <c r="F60">
        <v>2065</v>
      </c>
      <c r="G60" t="s">
        <v>19</v>
      </c>
      <c r="H60" t="s">
        <v>248</v>
      </c>
      <c r="I60" t="s">
        <v>249</v>
      </c>
      <c r="J60" t="s">
        <v>250</v>
      </c>
      <c r="K60" t="s">
        <v>251</v>
      </c>
      <c r="L60" s="2" t="s">
        <v>905</v>
      </c>
      <c r="M60" t="s">
        <v>24</v>
      </c>
      <c r="N60" s="3">
        <v>45341.36855324074</v>
      </c>
      <c r="O60" t="s">
        <v>25</v>
      </c>
      <c r="P60" t="s">
        <v>26</v>
      </c>
      <c r="Q60">
        <f t="shared" si="0"/>
        <v>79.900000000000006</v>
      </c>
    </row>
    <row r="61" spans="1:17" x14ac:dyDescent="0.35">
      <c r="A61">
        <v>190238</v>
      </c>
      <c r="B61" t="s">
        <v>49</v>
      </c>
      <c r="C61" t="s">
        <v>17</v>
      </c>
      <c r="D61" t="s">
        <v>18</v>
      </c>
      <c r="E61" t="s">
        <v>32</v>
      </c>
      <c r="F61">
        <v>1917</v>
      </c>
      <c r="G61" t="s">
        <v>19</v>
      </c>
      <c r="H61" t="s">
        <v>252</v>
      </c>
      <c r="I61" t="s">
        <v>253</v>
      </c>
      <c r="J61" t="s">
        <v>254</v>
      </c>
      <c r="K61" t="s">
        <v>255</v>
      </c>
      <c r="L61" s="2" t="s">
        <v>912</v>
      </c>
      <c r="M61" t="s">
        <v>24</v>
      </c>
      <c r="N61" s="3">
        <v>45341.36855324074</v>
      </c>
      <c r="O61" t="s">
        <v>25</v>
      </c>
      <c r="P61" t="s">
        <v>26</v>
      </c>
      <c r="Q61">
        <f t="shared" si="0"/>
        <v>89.9</v>
      </c>
    </row>
    <row r="62" spans="1:17" x14ac:dyDescent="0.35">
      <c r="A62">
        <v>151925</v>
      </c>
      <c r="B62" t="s">
        <v>31</v>
      </c>
      <c r="C62" t="s">
        <v>32</v>
      </c>
      <c r="D62" t="s">
        <v>18</v>
      </c>
      <c r="E62" t="s">
        <v>32</v>
      </c>
      <c r="F62">
        <v>2179</v>
      </c>
      <c r="G62" t="s">
        <v>19</v>
      </c>
      <c r="H62" t="s">
        <v>256</v>
      </c>
      <c r="I62" t="s">
        <v>257</v>
      </c>
      <c r="J62" t="s">
        <v>258</v>
      </c>
      <c r="L62" s="2" t="s">
        <v>913</v>
      </c>
      <c r="M62" t="s">
        <v>24</v>
      </c>
      <c r="N62" s="3">
        <v>45341.368564814817</v>
      </c>
      <c r="O62" t="s">
        <v>25</v>
      </c>
      <c r="P62" t="s">
        <v>26</v>
      </c>
      <c r="Q62">
        <f t="shared" si="0"/>
        <v>299</v>
      </c>
    </row>
    <row r="63" spans="1:17" x14ac:dyDescent="0.35">
      <c r="A63">
        <v>163234</v>
      </c>
      <c r="B63" t="s">
        <v>49</v>
      </c>
      <c r="C63" t="s">
        <v>17</v>
      </c>
      <c r="D63" t="s">
        <v>18</v>
      </c>
      <c r="E63" t="s">
        <v>17</v>
      </c>
      <c r="F63">
        <v>1633</v>
      </c>
      <c r="G63" t="s">
        <v>19</v>
      </c>
      <c r="H63" t="s">
        <v>259</v>
      </c>
      <c r="I63" t="s">
        <v>260</v>
      </c>
      <c r="J63" t="s">
        <v>261</v>
      </c>
      <c r="K63" t="s">
        <v>262</v>
      </c>
      <c r="L63" s="2" t="s">
        <v>912</v>
      </c>
      <c r="M63" t="s">
        <v>24</v>
      </c>
      <c r="N63" s="3">
        <v>45341.368564814817</v>
      </c>
      <c r="O63" t="s">
        <v>25</v>
      </c>
      <c r="P63" t="s">
        <v>26</v>
      </c>
      <c r="Q63">
        <f t="shared" si="0"/>
        <v>89.9</v>
      </c>
    </row>
    <row r="64" spans="1:17" x14ac:dyDescent="0.35">
      <c r="A64">
        <v>135610</v>
      </c>
      <c r="B64" t="s">
        <v>16</v>
      </c>
      <c r="C64" t="s">
        <v>32</v>
      </c>
      <c r="D64" t="s">
        <v>18</v>
      </c>
      <c r="E64" t="s">
        <v>32</v>
      </c>
      <c r="F64">
        <v>1513</v>
      </c>
      <c r="G64" t="s">
        <v>19</v>
      </c>
      <c r="H64" t="s">
        <v>263</v>
      </c>
      <c r="I64" t="s">
        <v>264</v>
      </c>
      <c r="J64" t="s">
        <v>265</v>
      </c>
      <c r="K64" t="s">
        <v>266</v>
      </c>
      <c r="L64" s="2" t="s">
        <v>911</v>
      </c>
      <c r="M64" t="s">
        <v>24</v>
      </c>
      <c r="N64" s="3">
        <v>45341.368576388886</v>
      </c>
      <c r="O64" t="s">
        <v>25</v>
      </c>
      <c r="P64" t="s">
        <v>26</v>
      </c>
      <c r="Q64">
        <f t="shared" si="0"/>
        <v>109</v>
      </c>
    </row>
    <row r="65" spans="1:17" x14ac:dyDescent="0.35">
      <c r="A65">
        <v>117065</v>
      </c>
      <c r="B65" t="s">
        <v>16</v>
      </c>
      <c r="C65" t="s">
        <v>32</v>
      </c>
      <c r="D65" t="s">
        <v>18</v>
      </c>
      <c r="E65" t="s">
        <v>32</v>
      </c>
      <c r="F65">
        <v>758</v>
      </c>
      <c r="G65" t="s">
        <v>19</v>
      </c>
      <c r="H65" t="s">
        <v>267</v>
      </c>
      <c r="I65" t="s">
        <v>268</v>
      </c>
      <c r="J65" t="s">
        <v>269</v>
      </c>
      <c r="K65" t="s">
        <v>270</v>
      </c>
      <c r="L65" s="2" t="s">
        <v>911</v>
      </c>
      <c r="M65" t="s">
        <v>24</v>
      </c>
      <c r="N65" s="3">
        <v>45341.368587962963</v>
      </c>
      <c r="O65" t="s">
        <v>25</v>
      </c>
      <c r="P65" t="s">
        <v>26</v>
      </c>
      <c r="Q65">
        <f t="shared" si="0"/>
        <v>109</v>
      </c>
    </row>
    <row r="66" spans="1:17" x14ac:dyDescent="0.35">
      <c r="A66">
        <v>149315</v>
      </c>
      <c r="B66" t="s">
        <v>31</v>
      </c>
      <c r="C66" t="s">
        <v>32</v>
      </c>
      <c r="D66" t="s">
        <v>18</v>
      </c>
      <c r="E66" t="s">
        <v>17</v>
      </c>
      <c r="F66">
        <v>718</v>
      </c>
      <c r="G66" t="s">
        <v>19</v>
      </c>
      <c r="H66" t="s">
        <v>271</v>
      </c>
      <c r="I66" t="s">
        <v>272</v>
      </c>
      <c r="J66" t="s">
        <v>273</v>
      </c>
      <c r="K66" t="s">
        <v>274</v>
      </c>
      <c r="L66" s="2" t="s">
        <v>911</v>
      </c>
      <c r="M66" t="s">
        <v>24</v>
      </c>
      <c r="N66" s="3">
        <v>45341.368587962963</v>
      </c>
      <c r="O66" t="s">
        <v>25</v>
      </c>
      <c r="P66" t="s">
        <v>26</v>
      </c>
      <c r="Q66">
        <f t="shared" ref="Q66:Q129" si="1">VALUE(
  SUBSTITUTE(
    SUBSTITUTE(
      SUBSTITUTE(
        SUBSTITUTE(TRIM(L66),CHAR(194),""),
      CHAR(160),""),
    "Â",""),
  "£","")
)</f>
        <v>109</v>
      </c>
    </row>
    <row r="67" spans="1:17" x14ac:dyDescent="0.35">
      <c r="A67">
        <v>149510</v>
      </c>
      <c r="B67" t="s">
        <v>16</v>
      </c>
      <c r="C67" t="s">
        <v>17</v>
      </c>
      <c r="D67" t="s">
        <v>18</v>
      </c>
      <c r="E67" t="s">
        <v>32</v>
      </c>
      <c r="F67">
        <v>1412</v>
      </c>
      <c r="G67" t="s">
        <v>19</v>
      </c>
      <c r="H67" t="s">
        <v>275</v>
      </c>
      <c r="I67" t="s">
        <v>276</v>
      </c>
      <c r="J67" t="s">
        <v>277</v>
      </c>
      <c r="K67" t="s">
        <v>278</v>
      </c>
      <c r="L67" s="2" t="s">
        <v>915</v>
      </c>
      <c r="M67" t="s">
        <v>24</v>
      </c>
      <c r="N67" s="3">
        <v>45341.36859953704</v>
      </c>
      <c r="O67" t="s">
        <v>25</v>
      </c>
      <c r="P67" t="s">
        <v>26</v>
      </c>
      <c r="Q67">
        <f t="shared" si="1"/>
        <v>59.9</v>
      </c>
    </row>
    <row r="68" spans="1:17" x14ac:dyDescent="0.35">
      <c r="A68">
        <v>137990</v>
      </c>
      <c r="B68" t="s">
        <v>16</v>
      </c>
      <c r="C68" t="s">
        <v>17</v>
      </c>
      <c r="D68" t="s">
        <v>18</v>
      </c>
      <c r="E68" t="s">
        <v>17</v>
      </c>
      <c r="F68">
        <v>2929</v>
      </c>
      <c r="G68" t="s">
        <v>19</v>
      </c>
      <c r="H68" t="s">
        <v>279</v>
      </c>
      <c r="I68" t="s">
        <v>280</v>
      </c>
      <c r="J68" t="s">
        <v>281</v>
      </c>
      <c r="K68" t="s">
        <v>282</v>
      </c>
      <c r="L68" s="2" t="s">
        <v>917</v>
      </c>
      <c r="M68" t="s">
        <v>24</v>
      </c>
      <c r="N68" s="3">
        <v>45341.368634259263</v>
      </c>
      <c r="O68" t="s">
        <v>25</v>
      </c>
      <c r="P68" t="s">
        <v>26</v>
      </c>
      <c r="Q68">
        <f t="shared" si="1"/>
        <v>29.99</v>
      </c>
    </row>
    <row r="69" spans="1:17" x14ac:dyDescent="0.35">
      <c r="A69">
        <v>154016</v>
      </c>
      <c r="B69" t="s">
        <v>31</v>
      </c>
      <c r="C69" t="s">
        <v>32</v>
      </c>
      <c r="D69" t="s">
        <v>18</v>
      </c>
      <c r="E69" t="s">
        <v>32</v>
      </c>
      <c r="F69">
        <v>2366</v>
      </c>
      <c r="G69" t="s">
        <v>19</v>
      </c>
      <c r="H69" t="s">
        <v>283</v>
      </c>
      <c r="I69" t="s">
        <v>284</v>
      </c>
      <c r="J69" t="s">
        <v>285</v>
      </c>
      <c r="K69" t="s">
        <v>286</v>
      </c>
      <c r="L69" s="2" t="s">
        <v>918</v>
      </c>
      <c r="M69" t="s">
        <v>24</v>
      </c>
      <c r="N69" s="3">
        <v>45341.368622685186</v>
      </c>
      <c r="O69" t="s">
        <v>25</v>
      </c>
      <c r="P69" t="s">
        <v>26</v>
      </c>
      <c r="Q69">
        <f t="shared" si="1"/>
        <v>189</v>
      </c>
    </row>
    <row r="70" spans="1:17" x14ac:dyDescent="0.35">
      <c r="A70">
        <v>117751</v>
      </c>
      <c r="B70" t="s">
        <v>16</v>
      </c>
      <c r="C70" t="s">
        <v>17</v>
      </c>
      <c r="D70" t="s">
        <v>18</v>
      </c>
      <c r="E70" t="s">
        <v>17</v>
      </c>
      <c r="F70">
        <v>2749</v>
      </c>
      <c r="G70" t="s">
        <v>19</v>
      </c>
      <c r="H70" t="s">
        <v>287</v>
      </c>
      <c r="I70" t="s">
        <v>288</v>
      </c>
      <c r="J70" t="s">
        <v>289</v>
      </c>
      <c r="K70" t="s">
        <v>290</v>
      </c>
      <c r="L70" s="2" t="s">
        <v>912</v>
      </c>
      <c r="M70" t="s">
        <v>24</v>
      </c>
      <c r="N70" s="3">
        <v>45341.368645833332</v>
      </c>
      <c r="O70" t="s">
        <v>25</v>
      </c>
      <c r="P70" t="s">
        <v>26</v>
      </c>
      <c r="Q70">
        <f t="shared" si="1"/>
        <v>89.9</v>
      </c>
    </row>
    <row r="71" spans="1:17" x14ac:dyDescent="0.35">
      <c r="A71">
        <v>182362</v>
      </c>
      <c r="B71" t="s">
        <v>49</v>
      </c>
      <c r="C71" t="s">
        <v>17</v>
      </c>
      <c r="D71" t="s">
        <v>18</v>
      </c>
      <c r="E71" t="s">
        <v>17</v>
      </c>
      <c r="F71">
        <v>2019</v>
      </c>
      <c r="G71" t="s">
        <v>19</v>
      </c>
      <c r="H71" t="s">
        <v>291</v>
      </c>
      <c r="I71" t="s">
        <v>292</v>
      </c>
      <c r="J71" t="s">
        <v>293</v>
      </c>
      <c r="K71" t="s">
        <v>294</v>
      </c>
      <c r="L71" s="2" t="s">
        <v>910</v>
      </c>
      <c r="M71" t="s">
        <v>24</v>
      </c>
      <c r="N71" s="3">
        <v>45341.368657407409</v>
      </c>
      <c r="O71" t="s">
        <v>25</v>
      </c>
      <c r="P71" t="s">
        <v>26</v>
      </c>
      <c r="Q71">
        <f t="shared" si="1"/>
        <v>69.900000000000006</v>
      </c>
    </row>
    <row r="72" spans="1:17" x14ac:dyDescent="0.35">
      <c r="A72">
        <v>117725</v>
      </c>
      <c r="B72" t="s">
        <v>16</v>
      </c>
      <c r="C72" t="s">
        <v>17</v>
      </c>
      <c r="D72" t="s">
        <v>18</v>
      </c>
      <c r="E72" t="s">
        <v>32</v>
      </c>
      <c r="F72">
        <v>1506</v>
      </c>
      <c r="G72" t="s">
        <v>19</v>
      </c>
      <c r="H72" t="s">
        <v>295</v>
      </c>
      <c r="I72" t="s">
        <v>296</v>
      </c>
      <c r="J72" t="s">
        <v>297</v>
      </c>
      <c r="K72" t="s">
        <v>298</v>
      </c>
      <c r="L72" s="2" t="s">
        <v>911</v>
      </c>
      <c r="M72" t="s">
        <v>24</v>
      </c>
      <c r="N72" s="3">
        <v>45341.368657407409</v>
      </c>
      <c r="O72" t="s">
        <v>25</v>
      </c>
      <c r="P72" t="s">
        <v>26</v>
      </c>
      <c r="Q72">
        <f t="shared" si="1"/>
        <v>109</v>
      </c>
    </row>
    <row r="73" spans="1:17" x14ac:dyDescent="0.35">
      <c r="A73">
        <v>145289</v>
      </c>
      <c r="B73" t="s">
        <v>31</v>
      </c>
      <c r="C73" t="s">
        <v>17</v>
      </c>
      <c r="D73" t="s">
        <v>18</v>
      </c>
      <c r="E73" t="s">
        <v>17</v>
      </c>
      <c r="F73">
        <v>1012</v>
      </c>
      <c r="G73" t="s">
        <v>19</v>
      </c>
      <c r="H73" t="s">
        <v>299</v>
      </c>
      <c r="I73" t="s">
        <v>300</v>
      </c>
      <c r="J73" t="s">
        <v>301</v>
      </c>
      <c r="K73" t="s">
        <v>302</v>
      </c>
      <c r="L73" s="2" t="s">
        <v>911</v>
      </c>
      <c r="M73" t="s">
        <v>24</v>
      </c>
      <c r="N73" s="3">
        <v>45341.368668981479</v>
      </c>
      <c r="O73" t="s">
        <v>25</v>
      </c>
      <c r="P73" t="s">
        <v>26</v>
      </c>
      <c r="Q73">
        <f t="shared" si="1"/>
        <v>109</v>
      </c>
    </row>
    <row r="74" spans="1:17" x14ac:dyDescent="0.35">
      <c r="A74">
        <v>173576</v>
      </c>
      <c r="B74" t="s">
        <v>31</v>
      </c>
      <c r="C74" t="s">
        <v>32</v>
      </c>
      <c r="D74" t="s">
        <v>18</v>
      </c>
      <c r="E74" t="s">
        <v>17</v>
      </c>
      <c r="F74">
        <v>1838</v>
      </c>
      <c r="G74" t="s">
        <v>19</v>
      </c>
      <c r="H74" t="s">
        <v>303</v>
      </c>
      <c r="I74" t="s">
        <v>304</v>
      </c>
      <c r="L74" s="2" t="s">
        <v>903</v>
      </c>
      <c r="M74" t="s">
        <v>24</v>
      </c>
      <c r="N74" s="3">
        <v>45341.368680555555</v>
      </c>
      <c r="O74" t="s">
        <v>25</v>
      </c>
      <c r="P74" t="s">
        <v>26</v>
      </c>
      <c r="Q74">
        <f t="shared" si="1"/>
        <v>129</v>
      </c>
    </row>
    <row r="75" spans="1:17" x14ac:dyDescent="0.35">
      <c r="A75">
        <v>175059</v>
      </c>
      <c r="B75" t="s">
        <v>16</v>
      </c>
      <c r="C75" t="s">
        <v>32</v>
      </c>
      <c r="D75" t="s">
        <v>18</v>
      </c>
      <c r="E75" t="s">
        <v>17</v>
      </c>
      <c r="F75">
        <v>2170</v>
      </c>
      <c r="G75" t="s">
        <v>19</v>
      </c>
      <c r="H75" t="s">
        <v>305</v>
      </c>
      <c r="I75" t="s">
        <v>306</v>
      </c>
      <c r="J75" t="s">
        <v>119</v>
      </c>
      <c r="K75" t="s">
        <v>120</v>
      </c>
      <c r="L75" s="2" t="s">
        <v>914</v>
      </c>
      <c r="M75" t="s">
        <v>24</v>
      </c>
      <c r="N75" s="3">
        <v>45341.368692129632</v>
      </c>
      <c r="O75" t="s">
        <v>25</v>
      </c>
      <c r="P75" t="s">
        <v>26</v>
      </c>
      <c r="Q75">
        <f t="shared" si="1"/>
        <v>49.9</v>
      </c>
    </row>
    <row r="76" spans="1:17" x14ac:dyDescent="0.35">
      <c r="A76">
        <v>199368</v>
      </c>
      <c r="B76" t="s">
        <v>49</v>
      </c>
      <c r="C76" t="s">
        <v>17</v>
      </c>
      <c r="D76" t="s">
        <v>18</v>
      </c>
      <c r="E76" t="s">
        <v>32</v>
      </c>
      <c r="F76">
        <v>1061</v>
      </c>
      <c r="G76" t="s">
        <v>19</v>
      </c>
      <c r="H76" t="s">
        <v>307</v>
      </c>
      <c r="I76" t="s">
        <v>308</v>
      </c>
      <c r="J76" t="s">
        <v>265</v>
      </c>
      <c r="K76" t="s">
        <v>309</v>
      </c>
      <c r="L76" s="2" t="s">
        <v>904</v>
      </c>
      <c r="M76" t="s">
        <v>24</v>
      </c>
      <c r="N76" s="3">
        <v>45341.368692129632</v>
      </c>
      <c r="O76" t="s">
        <v>25</v>
      </c>
      <c r="P76" t="s">
        <v>26</v>
      </c>
      <c r="Q76">
        <f t="shared" si="1"/>
        <v>139</v>
      </c>
    </row>
    <row r="77" spans="1:17" x14ac:dyDescent="0.35">
      <c r="A77">
        <v>162883</v>
      </c>
      <c r="B77" t="s">
        <v>49</v>
      </c>
      <c r="C77" t="s">
        <v>32</v>
      </c>
      <c r="D77" t="s">
        <v>18</v>
      </c>
      <c r="E77" t="s">
        <v>17</v>
      </c>
      <c r="F77">
        <v>786</v>
      </c>
      <c r="G77" t="s">
        <v>19</v>
      </c>
      <c r="H77" t="s">
        <v>310</v>
      </c>
      <c r="I77" t="s">
        <v>311</v>
      </c>
      <c r="J77" t="s">
        <v>312</v>
      </c>
      <c r="K77" t="s">
        <v>313</v>
      </c>
      <c r="L77" s="2" t="s">
        <v>904</v>
      </c>
      <c r="M77" t="s">
        <v>24</v>
      </c>
      <c r="N77" s="3">
        <v>45341.368703703702</v>
      </c>
      <c r="O77" t="s">
        <v>25</v>
      </c>
      <c r="P77" t="s">
        <v>26</v>
      </c>
      <c r="Q77">
        <f t="shared" si="1"/>
        <v>139</v>
      </c>
    </row>
    <row r="78" spans="1:17" x14ac:dyDescent="0.35">
      <c r="A78">
        <v>135490</v>
      </c>
      <c r="B78" t="s">
        <v>49</v>
      </c>
      <c r="C78" t="s">
        <v>17</v>
      </c>
      <c r="D78" t="s">
        <v>18</v>
      </c>
      <c r="E78" t="s">
        <v>17</v>
      </c>
      <c r="F78">
        <v>1094</v>
      </c>
      <c r="G78" t="s">
        <v>19</v>
      </c>
      <c r="H78" t="s">
        <v>314</v>
      </c>
      <c r="I78" t="s">
        <v>315</v>
      </c>
      <c r="J78" t="s">
        <v>316</v>
      </c>
      <c r="K78" t="s">
        <v>317</v>
      </c>
      <c r="L78" s="2" t="s">
        <v>904</v>
      </c>
      <c r="M78" t="s">
        <v>24</v>
      </c>
      <c r="N78" s="3">
        <v>45341.368703703702</v>
      </c>
      <c r="O78" t="s">
        <v>25</v>
      </c>
      <c r="P78" t="s">
        <v>26</v>
      </c>
      <c r="Q78">
        <f t="shared" si="1"/>
        <v>139</v>
      </c>
    </row>
    <row r="79" spans="1:17" x14ac:dyDescent="0.35">
      <c r="A79">
        <v>125408</v>
      </c>
      <c r="B79" t="s">
        <v>31</v>
      </c>
      <c r="C79" t="s">
        <v>32</v>
      </c>
      <c r="D79" t="s">
        <v>18</v>
      </c>
      <c r="E79" t="s">
        <v>32</v>
      </c>
      <c r="F79">
        <v>2220</v>
      </c>
      <c r="G79" t="s">
        <v>19</v>
      </c>
      <c r="H79" t="s">
        <v>318</v>
      </c>
      <c r="I79" t="s">
        <v>319</v>
      </c>
      <c r="J79" t="s">
        <v>147</v>
      </c>
      <c r="K79" t="s">
        <v>148</v>
      </c>
      <c r="L79" s="2" t="s">
        <v>912</v>
      </c>
      <c r="M79" t="s">
        <v>24</v>
      </c>
      <c r="N79" s="3">
        <v>45341.368715277778</v>
      </c>
      <c r="O79" t="s">
        <v>25</v>
      </c>
      <c r="P79" t="s">
        <v>26</v>
      </c>
      <c r="Q79">
        <f t="shared" si="1"/>
        <v>89.9</v>
      </c>
    </row>
    <row r="80" spans="1:17" x14ac:dyDescent="0.35">
      <c r="A80">
        <v>134763</v>
      </c>
      <c r="B80" t="s">
        <v>49</v>
      </c>
      <c r="C80" t="s">
        <v>17</v>
      </c>
      <c r="D80" t="s">
        <v>18</v>
      </c>
      <c r="E80" t="s">
        <v>32</v>
      </c>
      <c r="F80">
        <v>2048</v>
      </c>
      <c r="G80" t="s">
        <v>19</v>
      </c>
      <c r="H80" t="s">
        <v>320</v>
      </c>
      <c r="I80" t="s">
        <v>321</v>
      </c>
      <c r="J80" t="s">
        <v>322</v>
      </c>
      <c r="K80" t="s">
        <v>323</v>
      </c>
      <c r="L80" s="2" t="s">
        <v>912</v>
      </c>
      <c r="M80" t="s">
        <v>24</v>
      </c>
      <c r="N80" s="3">
        <v>45341.368726851855</v>
      </c>
      <c r="O80" t="s">
        <v>25</v>
      </c>
      <c r="P80" t="s">
        <v>26</v>
      </c>
      <c r="Q80">
        <f t="shared" si="1"/>
        <v>89.9</v>
      </c>
    </row>
    <row r="81" spans="1:17" x14ac:dyDescent="0.35">
      <c r="A81">
        <v>143231</v>
      </c>
      <c r="B81" t="s">
        <v>16</v>
      </c>
      <c r="C81" t="s">
        <v>17</v>
      </c>
      <c r="D81" t="s">
        <v>18</v>
      </c>
      <c r="E81" t="s">
        <v>17</v>
      </c>
      <c r="F81">
        <v>2578</v>
      </c>
      <c r="G81" t="s">
        <v>19</v>
      </c>
      <c r="H81" t="s">
        <v>324</v>
      </c>
      <c r="I81" t="s">
        <v>325</v>
      </c>
      <c r="J81" t="s">
        <v>312</v>
      </c>
      <c r="K81" t="s">
        <v>326</v>
      </c>
      <c r="L81" s="2" t="s">
        <v>912</v>
      </c>
      <c r="M81" t="s">
        <v>24</v>
      </c>
      <c r="N81" s="3">
        <v>45341.368726851855</v>
      </c>
      <c r="O81" t="s">
        <v>25</v>
      </c>
      <c r="P81" t="s">
        <v>26</v>
      </c>
      <c r="Q81">
        <f t="shared" si="1"/>
        <v>89.9</v>
      </c>
    </row>
    <row r="82" spans="1:17" x14ac:dyDescent="0.35">
      <c r="A82">
        <v>125409</v>
      </c>
      <c r="B82" t="s">
        <v>31</v>
      </c>
      <c r="C82" t="s">
        <v>32</v>
      </c>
      <c r="D82" t="s">
        <v>18</v>
      </c>
      <c r="E82" t="s">
        <v>17</v>
      </c>
      <c r="F82">
        <v>2040</v>
      </c>
      <c r="G82" t="s">
        <v>19</v>
      </c>
      <c r="H82" t="s">
        <v>327</v>
      </c>
      <c r="I82" t="s">
        <v>328</v>
      </c>
      <c r="J82" t="s">
        <v>329</v>
      </c>
      <c r="K82" t="s">
        <v>330</v>
      </c>
      <c r="L82" s="2" t="s">
        <v>912</v>
      </c>
      <c r="M82" t="s">
        <v>24</v>
      </c>
      <c r="N82" s="3">
        <v>45341.368738425925</v>
      </c>
      <c r="O82" t="s">
        <v>25</v>
      </c>
      <c r="P82" t="s">
        <v>26</v>
      </c>
      <c r="Q82">
        <f t="shared" si="1"/>
        <v>89.9</v>
      </c>
    </row>
    <row r="83" spans="1:17" x14ac:dyDescent="0.35">
      <c r="A83">
        <v>183074</v>
      </c>
      <c r="B83" t="s">
        <v>16</v>
      </c>
      <c r="C83" t="s">
        <v>17</v>
      </c>
      <c r="D83" t="s">
        <v>18</v>
      </c>
      <c r="E83" t="s">
        <v>17</v>
      </c>
      <c r="F83">
        <v>2791</v>
      </c>
      <c r="G83" t="s">
        <v>19</v>
      </c>
      <c r="H83" t="s">
        <v>331</v>
      </c>
      <c r="I83" t="s">
        <v>332</v>
      </c>
      <c r="J83" t="s">
        <v>333</v>
      </c>
      <c r="K83" t="s">
        <v>334</v>
      </c>
      <c r="L83" s="2" t="s">
        <v>912</v>
      </c>
      <c r="M83" t="s">
        <v>24</v>
      </c>
      <c r="N83" s="3">
        <v>45341.368738425925</v>
      </c>
      <c r="O83" t="s">
        <v>25</v>
      </c>
      <c r="P83" t="s">
        <v>26</v>
      </c>
      <c r="Q83">
        <f t="shared" si="1"/>
        <v>89.9</v>
      </c>
    </row>
    <row r="84" spans="1:17" x14ac:dyDescent="0.35">
      <c r="A84">
        <v>147947</v>
      </c>
      <c r="B84" t="s">
        <v>16</v>
      </c>
      <c r="C84" t="s">
        <v>32</v>
      </c>
      <c r="D84" t="s">
        <v>18</v>
      </c>
      <c r="E84" t="s">
        <v>32</v>
      </c>
      <c r="F84">
        <v>1249</v>
      </c>
      <c r="G84" t="s">
        <v>19</v>
      </c>
      <c r="H84" t="s">
        <v>335</v>
      </c>
      <c r="I84" t="s">
        <v>336</v>
      </c>
      <c r="J84" t="s">
        <v>337</v>
      </c>
      <c r="K84" t="s">
        <v>338</v>
      </c>
      <c r="L84" s="2" t="s">
        <v>912</v>
      </c>
      <c r="M84" t="s">
        <v>24</v>
      </c>
      <c r="N84" s="3">
        <v>45341.368750000001</v>
      </c>
      <c r="O84" t="s">
        <v>25</v>
      </c>
      <c r="P84" t="s">
        <v>26</v>
      </c>
      <c r="Q84">
        <f t="shared" si="1"/>
        <v>89.9</v>
      </c>
    </row>
    <row r="85" spans="1:17" x14ac:dyDescent="0.35">
      <c r="A85">
        <v>174171</v>
      </c>
      <c r="B85" t="s">
        <v>49</v>
      </c>
      <c r="C85" t="s">
        <v>32</v>
      </c>
      <c r="D85" t="s">
        <v>18</v>
      </c>
      <c r="E85" t="s">
        <v>32</v>
      </c>
      <c r="F85">
        <v>2273</v>
      </c>
      <c r="G85" t="s">
        <v>19</v>
      </c>
      <c r="H85" t="s">
        <v>339</v>
      </c>
      <c r="I85" t="s">
        <v>340</v>
      </c>
      <c r="J85" t="s">
        <v>341</v>
      </c>
      <c r="K85" t="s">
        <v>342</v>
      </c>
      <c r="L85" s="2" t="s">
        <v>912</v>
      </c>
      <c r="M85" t="s">
        <v>24</v>
      </c>
      <c r="N85" s="3">
        <v>45341.368750000001</v>
      </c>
      <c r="O85" t="s">
        <v>25</v>
      </c>
      <c r="P85" t="s">
        <v>26</v>
      </c>
      <c r="Q85">
        <f t="shared" si="1"/>
        <v>89.9</v>
      </c>
    </row>
    <row r="86" spans="1:17" x14ac:dyDescent="0.35">
      <c r="A86">
        <v>183064</v>
      </c>
      <c r="B86" t="s">
        <v>49</v>
      </c>
      <c r="C86" t="s">
        <v>32</v>
      </c>
      <c r="D86" t="s">
        <v>18</v>
      </c>
      <c r="E86" t="s">
        <v>17</v>
      </c>
      <c r="F86">
        <v>1773</v>
      </c>
      <c r="G86" t="s">
        <v>19</v>
      </c>
      <c r="H86" t="s">
        <v>343</v>
      </c>
      <c r="I86" t="s">
        <v>344</v>
      </c>
      <c r="J86" t="s">
        <v>345</v>
      </c>
      <c r="K86" t="s">
        <v>346</v>
      </c>
      <c r="L86" s="2" t="s">
        <v>912</v>
      </c>
      <c r="M86" t="s">
        <v>24</v>
      </c>
      <c r="N86" s="3">
        <v>45341.368750000001</v>
      </c>
      <c r="O86" t="s">
        <v>25</v>
      </c>
      <c r="P86" t="s">
        <v>26</v>
      </c>
      <c r="Q86">
        <f t="shared" si="1"/>
        <v>89.9</v>
      </c>
    </row>
    <row r="87" spans="1:17" x14ac:dyDescent="0.35">
      <c r="A87">
        <v>177131</v>
      </c>
      <c r="B87" t="s">
        <v>16</v>
      </c>
      <c r="C87" t="s">
        <v>32</v>
      </c>
      <c r="D87" t="s">
        <v>18</v>
      </c>
      <c r="E87" t="s">
        <v>32</v>
      </c>
      <c r="F87">
        <v>1733</v>
      </c>
      <c r="G87" t="s">
        <v>19</v>
      </c>
      <c r="H87" t="s">
        <v>347</v>
      </c>
      <c r="I87" t="s">
        <v>348</v>
      </c>
      <c r="J87" t="s">
        <v>349</v>
      </c>
      <c r="K87" t="s">
        <v>350</v>
      </c>
      <c r="L87" s="2" t="s">
        <v>910</v>
      </c>
      <c r="M87" t="s">
        <v>24</v>
      </c>
      <c r="N87" s="3">
        <v>45341.368761574071</v>
      </c>
      <c r="O87" t="s">
        <v>25</v>
      </c>
      <c r="P87" t="s">
        <v>26</v>
      </c>
      <c r="Q87">
        <f t="shared" si="1"/>
        <v>69.900000000000006</v>
      </c>
    </row>
    <row r="88" spans="1:17" x14ac:dyDescent="0.35">
      <c r="A88">
        <v>128179</v>
      </c>
      <c r="B88" t="s">
        <v>31</v>
      </c>
      <c r="C88" t="s">
        <v>32</v>
      </c>
      <c r="D88" t="s">
        <v>18</v>
      </c>
      <c r="E88" t="s">
        <v>17</v>
      </c>
      <c r="F88">
        <v>2060</v>
      </c>
      <c r="G88" t="s">
        <v>19</v>
      </c>
      <c r="H88" t="s">
        <v>351</v>
      </c>
      <c r="I88" t="s">
        <v>352</v>
      </c>
      <c r="J88" t="s">
        <v>353</v>
      </c>
      <c r="K88" t="s">
        <v>354</v>
      </c>
      <c r="L88" s="2" t="s">
        <v>912</v>
      </c>
      <c r="M88" t="s">
        <v>24</v>
      </c>
      <c r="N88" s="3">
        <v>45341.368784722225</v>
      </c>
      <c r="O88" t="s">
        <v>25</v>
      </c>
      <c r="P88" t="s">
        <v>26</v>
      </c>
      <c r="Q88">
        <f t="shared" si="1"/>
        <v>89.9</v>
      </c>
    </row>
    <row r="89" spans="1:17" x14ac:dyDescent="0.35">
      <c r="A89">
        <v>152723</v>
      </c>
      <c r="B89" t="s">
        <v>16</v>
      </c>
      <c r="C89" t="s">
        <v>17</v>
      </c>
      <c r="D89" t="s">
        <v>18</v>
      </c>
      <c r="E89" t="s">
        <v>32</v>
      </c>
      <c r="F89">
        <v>2849</v>
      </c>
      <c r="G89" t="s">
        <v>19</v>
      </c>
      <c r="H89" t="s">
        <v>355</v>
      </c>
      <c r="I89" t="s">
        <v>356</v>
      </c>
      <c r="J89" t="s">
        <v>357</v>
      </c>
      <c r="K89" t="s">
        <v>358</v>
      </c>
      <c r="L89" s="2" t="s">
        <v>902</v>
      </c>
      <c r="M89" t="s">
        <v>24</v>
      </c>
      <c r="N89" s="3">
        <v>45341.368796296294</v>
      </c>
      <c r="O89" t="s">
        <v>25</v>
      </c>
      <c r="P89" t="s">
        <v>26</v>
      </c>
      <c r="Q89">
        <f t="shared" si="1"/>
        <v>169</v>
      </c>
    </row>
    <row r="90" spans="1:17" x14ac:dyDescent="0.35">
      <c r="A90">
        <v>123824</v>
      </c>
      <c r="B90" t="s">
        <v>16</v>
      </c>
      <c r="C90" t="s">
        <v>32</v>
      </c>
      <c r="D90" t="s">
        <v>18</v>
      </c>
      <c r="E90" t="s">
        <v>17</v>
      </c>
      <c r="F90">
        <v>2277</v>
      </c>
      <c r="G90" t="s">
        <v>19</v>
      </c>
      <c r="H90" t="s">
        <v>359</v>
      </c>
      <c r="I90" t="s">
        <v>360</v>
      </c>
      <c r="J90" t="s">
        <v>361</v>
      </c>
      <c r="K90" t="s">
        <v>362</v>
      </c>
      <c r="L90" s="2" t="s">
        <v>902</v>
      </c>
      <c r="M90" t="s">
        <v>24</v>
      </c>
      <c r="N90" s="3">
        <v>45341.368796296294</v>
      </c>
      <c r="O90" t="s">
        <v>25</v>
      </c>
      <c r="P90" t="s">
        <v>26</v>
      </c>
      <c r="Q90">
        <f t="shared" si="1"/>
        <v>169</v>
      </c>
    </row>
    <row r="91" spans="1:17" x14ac:dyDescent="0.35">
      <c r="A91">
        <v>166345</v>
      </c>
      <c r="B91" t="s">
        <v>16</v>
      </c>
      <c r="C91" t="s">
        <v>17</v>
      </c>
      <c r="D91" t="s">
        <v>18</v>
      </c>
      <c r="E91" t="s">
        <v>32</v>
      </c>
      <c r="F91">
        <v>1135</v>
      </c>
      <c r="G91" t="s">
        <v>19</v>
      </c>
      <c r="H91" t="s">
        <v>363</v>
      </c>
      <c r="I91" t="s">
        <v>364</v>
      </c>
      <c r="J91" t="s">
        <v>365</v>
      </c>
      <c r="K91" t="s">
        <v>366</v>
      </c>
      <c r="L91" s="2" t="s">
        <v>910</v>
      </c>
      <c r="M91" t="s">
        <v>24</v>
      </c>
      <c r="N91" s="3">
        <v>45341.368807870371</v>
      </c>
      <c r="O91" t="s">
        <v>25</v>
      </c>
      <c r="P91" t="s">
        <v>26</v>
      </c>
      <c r="Q91">
        <f t="shared" si="1"/>
        <v>69.900000000000006</v>
      </c>
    </row>
    <row r="92" spans="1:17" x14ac:dyDescent="0.35">
      <c r="A92">
        <v>199279</v>
      </c>
      <c r="B92" t="s">
        <v>16</v>
      </c>
      <c r="C92" t="s">
        <v>17</v>
      </c>
      <c r="D92" t="s">
        <v>18</v>
      </c>
      <c r="E92" t="s">
        <v>17</v>
      </c>
      <c r="F92">
        <v>1770</v>
      </c>
      <c r="G92" t="s">
        <v>19</v>
      </c>
      <c r="H92" t="s">
        <v>367</v>
      </c>
      <c r="I92" t="s">
        <v>368</v>
      </c>
      <c r="J92" t="s">
        <v>369</v>
      </c>
      <c r="K92" t="s">
        <v>370</v>
      </c>
      <c r="L92" s="2" t="s">
        <v>901</v>
      </c>
      <c r="M92" t="s">
        <v>24</v>
      </c>
      <c r="N92" s="3">
        <v>45341.368807870371</v>
      </c>
      <c r="O92" t="s">
        <v>25</v>
      </c>
      <c r="P92" t="s">
        <v>26</v>
      </c>
      <c r="Q92">
        <f t="shared" si="1"/>
        <v>19.989999999999998</v>
      </c>
    </row>
    <row r="93" spans="1:17" x14ac:dyDescent="0.35">
      <c r="A93">
        <v>167981</v>
      </c>
      <c r="B93" t="s">
        <v>31</v>
      </c>
      <c r="C93" t="s">
        <v>17</v>
      </c>
      <c r="D93" t="s">
        <v>18</v>
      </c>
      <c r="E93" t="s">
        <v>17</v>
      </c>
      <c r="F93">
        <v>730</v>
      </c>
      <c r="G93" t="s">
        <v>19</v>
      </c>
      <c r="H93" t="s">
        <v>371</v>
      </c>
      <c r="I93" t="s">
        <v>372</v>
      </c>
      <c r="J93" t="s">
        <v>373</v>
      </c>
      <c r="K93" t="s">
        <v>374</v>
      </c>
      <c r="L93" s="2" t="s">
        <v>904</v>
      </c>
      <c r="M93" t="s">
        <v>24</v>
      </c>
      <c r="N93" s="3">
        <v>45341.368819444448</v>
      </c>
      <c r="O93" t="s">
        <v>25</v>
      </c>
      <c r="P93" t="s">
        <v>26</v>
      </c>
      <c r="Q93">
        <f t="shared" si="1"/>
        <v>139</v>
      </c>
    </row>
    <row r="94" spans="1:17" x14ac:dyDescent="0.35">
      <c r="A94">
        <v>146839</v>
      </c>
      <c r="B94" t="s">
        <v>16</v>
      </c>
      <c r="C94" t="s">
        <v>17</v>
      </c>
      <c r="D94" t="s">
        <v>18</v>
      </c>
      <c r="E94" t="s">
        <v>17</v>
      </c>
      <c r="F94">
        <v>1525</v>
      </c>
      <c r="G94" t="s">
        <v>19</v>
      </c>
      <c r="H94" t="s">
        <v>375</v>
      </c>
      <c r="I94" t="s">
        <v>376</v>
      </c>
      <c r="J94" t="s">
        <v>164</v>
      </c>
      <c r="K94" t="s">
        <v>377</v>
      </c>
      <c r="L94" s="2" t="s">
        <v>911</v>
      </c>
      <c r="M94" t="s">
        <v>24</v>
      </c>
      <c r="N94" s="3">
        <v>45341.368819444448</v>
      </c>
      <c r="O94" t="s">
        <v>25</v>
      </c>
      <c r="P94" t="s">
        <v>26</v>
      </c>
      <c r="Q94">
        <f t="shared" si="1"/>
        <v>109</v>
      </c>
    </row>
    <row r="95" spans="1:17" x14ac:dyDescent="0.35">
      <c r="A95">
        <v>187180</v>
      </c>
      <c r="B95" t="s">
        <v>49</v>
      </c>
      <c r="C95" t="s">
        <v>17</v>
      </c>
      <c r="D95" t="s">
        <v>18</v>
      </c>
      <c r="E95" t="s">
        <v>32</v>
      </c>
      <c r="F95">
        <v>647</v>
      </c>
      <c r="G95" t="s">
        <v>19</v>
      </c>
      <c r="H95" t="s">
        <v>378</v>
      </c>
      <c r="I95" t="s">
        <v>379</v>
      </c>
      <c r="J95" t="s">
        <v>369</v>
      </c>
      <c r="K95" t="s">
        <v>380</v>
      </c>
      <c r="L95" s="2" t="s">
        <v>911</v>
      </c>
      <c r="M95" t="s">
        <v>24</v>
      </c>
      <c r="N95" s="3">
        <v>45341.368831018517</v>
      </c>
      <c r="O95" t="s">
        <v>25</v>
      </c>
      <c r="P95" t="s">
        <v>26</v>
      </c>
      <c r="Q95">
        <f t="shared" si="1"/>
        <v>109</v>
      </c>
    </row>
    <row r="96" spans="1:17" x14ac:dyDescent="0.35">
      <c r="A96">
        <v>167640</v>
      </c>
      <c r="B96" t="s">
        <v>31</v>
      </c>
      <c r="C96" t="s">
        <v>32</v>
      </c>
      <c r="D96" t="s">
        <v>18</v>
      </c>
      <c r="E96" t="s">
        <v>32</v>
      </c>
      <c r="F96">
        <v>1017</v>
      </c>
      <c r="G96" t="s">
        <v>19</v>
      </c>
      <c r="H96" t="s">
        <v>381</v>
      </c>
      <c r="I96" t="s">
        <v>382</v>
      </c>
      <c r="J96" t="s">
        <v>369</v>
      </c>
      <c r="K96" t="s">
        <v>383</v>
      </c>
      <c r="L96" s="2" t="s">
        <v>911</v>
      </c>
      <c r="M96" t="s">
        <v>24</v>
      </c>
      <c r="N96" s="3">
        <v>45341.368831018517</v>
      </c>
      <c r="O96" t="s">
        <v>25</v>
      </c>
      <c r="P96" t="s">
        <v>26</v>
      </c>
      <c r="Q96">
        <f t="shared" si="1"/>
        <v>109</v>
      </c>
    </row>
    <row r="97" spans="1:17" x14ac:dyDescent="0.35">
      <c r="A97">
        <v>165158</v>
      </c>
      <c r="B97" t="s">
        <v>49</v>
      </c>
      <c r="C97" t="s">
        <v>17</v>
      </c>
      <c r="D97" t="s">
        <v>18</v>
      </c>
      <c r="E97" t="s">
        <v>17</v>
      </c>
      <c r="F97">
        <v>1622</v>
      </c>
      <c r="G97" t="s">
        <v>19</v>
      </c>
      <c r="H97" t="s">
        <v>384</v>
      </c>
      <c r="I97" t="s">
        <v>385</v>
      </c>
      <c r="J97" t="s">
        <v>386</v>
      </c>
      <c r="K97" t="s">
        <v>387</v>
      </c>
      <c r="L97" s="2" t="s">
        <v>911</v>
      </c>
      <c r="M97" t="s">
        <v>24</v>
      </c>
      <c r="N97" s="3">
        <v>45341.368842592594</v>
      </c>
      <c r="O97" t="s">
        <v>25</v>
      </c>
      <c r="P97" t="s">
        <v>26</v>
      </c>
      <c r="Q97">
        <f t="shared" si="1"/>
        <v>109</v>
      </c>
    </row>
    <row r="98" spans="1:17" x14ac:dyDescent="0.35">
      <c r="A98">
        <v>111521</v>
      </c>
      <c r="B98" t="s">
        <v>49</v>
      </c>
      <c r="C98" t="s">
        <v>32</v>
      </c>
      <c r="D98" t="s">
        <v>18</v>
      </c>
      <c r="E98" t="s">
        <v>32</v>
      </c>
      <c r="F98">
        <v>2553</v>
      </c>
      <c r="G98" t="s">
        <v>19</v>
      </c>
      <c r="H98" t="s">
        <v>388</v>
      </c>
      <c r="I98" t="s">
        <v>389</v>
      </c>
      <c r="J98" t="s">
        <v>390</v>
      </c>
      <c r="K98" t="s">
        <v>391</v>
      </c>
      <c r="L98" s="2" t="s">
        <v>909</v>
      </c>
      <c r="M98" t="s">
        <v>24</v>
      </c>
      <c r="N98" s="3">
        <v>45341.368842592594</v>
      </c>
      <c r="O98" t="s">
        <v>25</v>
      </c>
      <c r="P98" t="s">
        <v>26</v>
      </c>
      <c r="Q98">
        <f t="shared" si="1"/>
        <v>99.9</v>
      </c>
    </row>
    <row r="99" spans="1:17" x14ac:dyDescent="0.35">
      <c r="A99">
        <v>120228</v>
      </c>
      <c r="B99" t="s">
        <v>31</v>
      </c>
      <c r="C99" t="s">
        <v>17</v>
      </c>
      <c r="D99" t="s">
        <v>18</v>
      </c>
      <c r="E99" t="s">
        <v>17</v>
      </c>
      <c r="F99">
        <v>2347</v>
      </c>
      <c r="G99" t="s">
        <v>19</v>
      </c>
      <c r="H99" t="s">
        <v>392</v>
      </c>
      <c r="I99" t="s">
        <v>393</v>
      </c>
      <c r="J99" t="s">
        <v>64</v>
      </c>
      <c r="K99" t="s">
        <v>394</v>
      </c>
      <c r="L99" s="2" t="s">
        <v>912</v>
      </c>
      <c r="M99" t="s">
        <v>24</v>
      </c>
      <c r="N99" s="3">
        <v>45341.368854166663</v>
      </c>
      <c r="O99" t="s">
        <v>25</v>
      </c>
      <c r="P99" t="s">
        <v>26</v>
      </c>
      <c r="Q99">
        <f t="shared" si="1"/>
        <v>89.9</v>
      </c>
    </row>
    <row r="100" spans="1:17" x14ac:dyDescent="0.35">
      <c r="A100">
        <v>133078</v>
      </c>
      <c r="B100" t="s">
        <v>16</v>
      </c>
      <c r="C100" t="s">
        <v>17</v>
      </c>
      <c r="D100" t="s">
        <v>18</v>
      </c>
      <c r="E100" t="s">
        <v>32</v>
      </c>
      <c r="F100">
        <v>2535</v>
      </c>
      <c r="G100" t="s">
        <v>19</v>
      </c>
      <c r="H100" t="s">
        <v>395</v>
      </c>
      <c r="I100" t="s">
        <v>396</v>
      </c>
      <c r="J100" t="s">
        <v>322</v>
      </c>
      <c r="K100" t="s">
        <v>397</v>
      </c>
      <c r="L100" s="2" t="s">
        <v>910</v>
      </c>
      <c r="M100" t="s">
        <v>24</v>
      </c>
      <c r="N100" s="3">
        <v>45341.36886574074</v>
      </c>
      <c r="O100" t="s">
        <v>25</v>
      </c>
      <c r="P100" t="s">
        <v>26</v>
      </c>
      <c r="Q100">
        <f t="shared" si="1"/>
        <v>69.900000000000006</v>
      </c>
    </row>
    <row r="101" spans="1:17" x14ac:dyDescent="0.35">
      <c r="A101">
        <v>137598</v>
      </c>
      <c r="B101" t="s">
        <v>16</v>
      </c>
      <c r="C101" t="s">
        <v>17</v>
      </c>
      <c r="D101" t="s">
        <v>18</v>
      </c>
      <c r="E101" t="s">
        <v>32</v>
      </c>
      <c r="F101">
        <v>2839</v>
      </c>
      <c r="G101" t="s">
        <v>19</v>
      </c>
      <c r="H101" t="s">
        <v>398</v>
      </c>
      <c r="I101" t="s">
        <v>399</v>
      </c>
      <c r="J101" t="s">
        <v>242</v>
      </c>
      <c r="K101" t="s">
        <v>400</v>
      </c>
      <c r="L101" s="2" t="s">
        <v>904</v>
      </c>
      <c r="M101" t="s">
        <v>24</v>
      </c>
      <c r="N101" s="3">
        <v>45341.368935185186</v>
      </c>
      <c r="O101" t="s">
        <v>25</v>
      </c>
      <c r="P101" t="s">
        <v>26</v>
      </c>
      <c r="Q101">
        <f t="shared" si="1"/>
        <v>139</v>
      </c>
    </row>
    <row r="102" spans="1:17" x14ac:dyDescent="0.35">
      <c r="A102">
        <v>138779</v>
      </c>
      <c r="B102" t="s">
        <v>49</v>
      </c>
      <c r="C102" t="s">
        <v>32</v>
      </c>
      <c r="D102" t="s">
        <v>18</v>
      </c>
      <c r="E102" t="s">
        <v>32</v>
      </c>
      <c r="F102">
        <v>2801</v>
      </c>
      <c r="G102" t="s">
        <v>19</v>
      </c>
      <c r="H102" t="s">
        <v>401</v>
      </c>
      <c r="I102" t="s">
        <v>402</v>
      </c>
      <c r="J102" t="s">
        <v>35</v>
      </c>
      <c r="K102" t="s">
        <v>40</v>
      </c>
      <c r="L102" s="2" t="s">
        <v>904</v>
      </c>
      <c r="M102" t="s">
        <v>24</v>
      </c>
      <c r="N102" s="3">
        <v>45341.368946759256</v>
      </c>
      <c r="O102" t="s">
        <v>25</v>
      </c>
      <c r="P102" t="s">
        <v>26</v>
      </c>
      <c r="Q102">
        <f t="shared" si="1"/>
        <v>139</v>
      </c>
    </row>
    <row r="103" spans="1:17" x14ac:dyDescent="0.35">
      <c r="A103">
        <v>198329</v>
      </c>
      <c r="B103" t="s">
        <v>49</v>
      </c>
      <c r="C103" t="s">
        <v>32</v>
      </c>
      <c r="D103" t="s">
        <v>18</v>
      </c>
      <c r="E103" t="s">
        <v>32</v>
      </c>
      <c r="F103">
        <v>628</v>
      </c>
      <c r="G103" t="s">
        <v>19</v>
      </c>
      <c r="H103" t="s">
        <v>403</v>
      </c>
      <c r="I103" t="s">
        <v>404</v>
      </c>
      <c r="J103" t="s">
        <v>405</v>
      </c>
      <c r="K103" t="s">
        <v>406</v>
      </c>
      <c r="L103" s="2" t="s">
        <v>911</v>
      </c>
      <c r="M103" t="s">
        <v>24</v>
      </c>
      <c r="N103" s="3">
        <v>45341.368946759256</v>
      </c>
      <c r="O103" t="s">
        <v>25</v>
      </c>
      <c r="P103" t="s">
        <v>26</v>
      </c>
      <c r="Q103">
        <f t="shared" si="1"/>
        <v>109</v>
      </c>
    </row>
    <row r="104" spans="1:17" x14ac:dyDescent="0.35">
      <c r="A104">
        <v>110295</v>
      </c>
      <c r="B104" t="s">
        <v>31</v>
      </c>
      <c r="C104" t="s">
        <v>32</v>
      </c>
      <c r="D104" t="s">
        <v>18</v>
      </c>
      <c r="E104" t="s">
        <v>17</v>
      </c>
      <c r="F104">
        <v>1448</v>
      </c>
      <c r="G104" t="s">
        <v>19</v>
      </c>
      <c r="H104" t="s">
        <v>407</v>
      </c>
      <c r="I104" t="s">
        <v>408</v>
      </c>
      <c r="J104" t="s">
        <v>409</v>
      </c>
      <c r="K104" t="s">
        <v>410</v>
      </c>
      <c r="L104" s="2" t="s">
        <v>903</v>
      </c>
      <c r="M104" t="s">
        <v>24</v>
      </c>
      <c r="N104" s="3">
        <v>45341.368946759256</v>
      </c>
      <c r="O104" t="s">
        <v>25</v>
      </c>
      <c r="P104" t="s">
        <v>26</v>
      </c>
      <c r="Q104">
        <f t="shared" si="1"/>
        <v>129</v>
      </c>
    </row>
    <row r="105" spans="1:17" x14ac:dyDescent="0.35">
      <c r="A105">
        <v>196427</v>
      </c>
      <c r="B105" t="s">
        <v>16</v>
      </c>
      <c r="C105" t="s">
        <v>32</v>
      </c>
      <c r="D105" t="s">
        <v>18</v>
      </c>
      <c r="E105" t="s">
        <v>17</v>
      </c>
      <c r="F105">
        <v>1401</v>
      </c>
      <c r="G105" t="s">
        <v>19</v>
      </c>
      <c r="H105" t="s">
        <v>411</v>
      </c>
      <c r="I105" t="s">
        <v>412</v>
      </c>
      <c r="J105" t="s">
        <v>413</v>
      </c>
      <c r="K105" t="s">
        <v>414</v>
      </c>
      <c r="L105" s="2" t="s">
        <v>902</v>
      </c>
      <c r="M105" t="s">
        <v>24</v>
      </c>
      <c r="N105" s="3">
        <v>45341.368958333333</v>
      </c>
      <c r="O105" t="s">
        <v>25</v>
      </c>
      <c r="P105" t="s">
        <v>26</v>
      </c>
      <c r="Q105">
        <f t="shared" si="1"/>
        <v>169</v>
      </c>
    </row>
    <row r="106" spans="1:17" x14ac:dyDescent="0.35">
      <c r="A106">
        <v>110075</v>
      </c>
      <c r="B106" t="s">
        <v>49</v>
      </c>
      <c r="C106" t="s">
        <v>32</v>
      </c>
      <c r="D106" t="s">
        <v>18</v>
      </c>
      <c r="E106" t="s">
        <v>32</v>
      </c>
      <c r="F106">
        <v>2185</v>
      </c>
      <c r="G106" t="s">
        <v>19</v>
      </c>
      <c r="H106" t="s">
        <v>415</v>
      </c>
      <c r="I106" t="s">
        <v>416</v>
      </c>
      <c r="J106" t="s">
        <v>417</v>
      </c>
      <c r="K106" t="s">
        <v>418</v>
      </c>
      <c r="L106" s="2" t="s">
        <v>907</v>
      </c>
      <c r="M106" t="s">
        <v>24</v>
      </c>
      <c r="N106" s="3">
        <v>45341.368958333333</v>
      </c>
      <c r="O106" t="s">
        <v>25</v>
      </c>
      <c r="P106" t="s">
        <v>26</v>
      </c>
      <c r="Q106">
        <f t="shared" si="1"/>
        <v>159</v>
      </c>
    </row>
    <row r="107" spans="1:17" x14ac:dyDescent="0.35">
      <c r="A107">
        <v>132322</v>
      </c>
      <c r="B107" t="s">
        <v>49</v>
      </c>
      <c r="C107" t="s">
        <v>32</v>
      </c>
      <c r="D107" t="s">
        <v>18</v>
      </c>
      <c r="E107" t="s">
        <v>17</v>
      </c>
      <c r="F107">
        <v>2135</v>
      </c>
      <c r="G107" t="s">
        <v>19</v>
      </c>
      <c r="H107" t="s">
        <v>419</v>
      </c>
      <c r="I107" t="s">
        <v>420</v>
      </c>
      <c r="J107" t="s">
        <v>421</v>
      </c>
      <c r="K107" t="s">
        <v>422</v>
      </c>
      <c r="L107" s="2" t="s">
        <v>919</v>
      </c>
      <c r="M107" t="s">
        <v>24</v>
      </c>
      <c r="N107" s="3">
        <v>45341.369108796294</v>
      </c>
      <c r="O107" t="s">
        <v>25</v>
      </c>
      <c r="P107" t="s">
        <v>26</v>
      </c>
      <c r="Q107">
        <f t="shared" si="1"/>
        <v>12.99</v>
      </c>
    </row>
    <row r="108" spans="1:17" x14ac:dyDescent="0.35">
      <c r="A108">
        <v>199631</v>
      </c>
      <c r="B108" t="s">
        <v>49</v>
      </c>
      <c r="C108" t="s">
        <v>32</v>
      </c>
      <c r="D108" t="s">
        <v>18</v>
      </c>
      <c r="E108" t="s">
        <v>17</v>
      </c>
      <c r="F108">
        <v>1269</v>
      </c>
      <c r="G108" t="s">
        <v>19</v>
      </c>
      <c r="H108" t="s">
        <v>423</v>
      </c>
      <c r="I108" t="s">
        <v>424</v>
      </c>
      <c r="J108" t="s">
        <v>425</v>
      </c>
      <c r="K108" t="s">
        <v>426</v>
      </c>
      <c r="L108" s="2" t="s">
        <v>912</v>
      </c>
      <c r="M108" t="s">
        <v>24</v>
      </c>
      <c r="N108" s="3">
        <v>45341.369120370371</v>
      </c>
      <c r="O108" t="s">
        <v>25</v>
      </c>
      <c r="P108" t="s">
        <v>26</v>
      </c>
      <c r="Q108">
        <f t="shared" si="1"/>
        <v>89.9</v>
      </c>
    </row>
    <row r="109" spans="1:17" x14ac:dyDescent="0.35">
      <c r="A109">
        <v>182306</v>
      </c>
      <c r="B109" t="s">
        <v>49</v>
      </c>
      <c r="C109" t="s">
        <v>17</v>
      </c>
      <c r="D109" t="s">
        <v>18</v>
      </c>
      <c r="E109" t="s">
        <v>17</v>
      </c>
      <c r="F109">
        <v>2805</v>
      </c>
      <c r="G109" t="s">
        <v>19</v>
      </c>
      <c r="H109" t="s">
        <v>427</v>
      </c>
      <c r="I109" t="s">
        <v>428</v>
      </c>
      <c r="J109" t="s">
        <v>429</v>
      </c>
      <c r="K109" t="s">
        <v>430</v>
      </c>
      <c r="L109" s="2" t="s">
        <v>912</v>
      </c>
      <c r="M109" t="s">
        <v>24</v>
      </c>
      <c r="N109" s="3">
        <v>45341.369120370371</v>
      </c>
      <c r="O109" t="s">
        <v>25</v>
      </c>
      <c r="P109" t="s">
        <v>26</v>
      </c>
      <c r="Q109">
        <f t="shared" si="1"/>
        <v>89.9</v>
      </c>
    </row>
    <row r="110" spans="1:17" x14ac:dyDescent="0.35">
      <c r="A110">
        <v>194915</v>
      </c>
      <c r="B110" t="s">
        <v>16</v>
      </c>
      <c r="C110" t="s">
        <v>32</v>
      </c>
      <c r="D110" t="s">
        <v>18</v>
      </c>
      <c r="E110" t="s">
        <v>17</v>
      </c>
      <c r="F110">
        <v>1796</v>
      </c>
      <c r="G110" t="s">
        <v>19</v>
      </c>
      <c r="H110" t="s">
        <v>431</v>
      </c>
      <c r="I110" t="s">
        <v>432</v>
      </c>
      <c r="J110" t="s">
        <v>433</v>
      </c>
      <c r="K110" t="s">
        <v>434</v>
      </c>
      <c r="L110" s="2" t="s">
        <v>905</v>
      </c>
      <c r="M110" t="s">
        <v>24</v>
      </c>
      <c r="N110" s="3">
        <v>45341.369131944448</v>
      </c>
      <c r="O110" t="s">
        <v>25</v>
      </c>
      <c r="P110" t="s">
        <v>26</v>
      </c>
      <c r="Q110">
        <f t="shared" si="1"/>
        <v>79.900000000000006</v>
      </c>
    </row>
    <row r="111" spans="1:17" x14ac:dyDescent="0.35">
      <c r="A111">
        <v>131298</v>
      </c>
      <c r="B111" t="s">
        <v>31</v>
      </c>
      <c r="C111" t="s">
        <v>32</v>
      </c>
      <c r="D111" t="s">
        <v>18</v>
      </c>
      <c r="E111" t="s">
        <v>17</v>
      </c>
      <c r="F111">
        <v>2133</v>
      </c>
      <c r="G111" t="s">
        <v>19</v>
      </c>
      <c r="H111" t="s">
        <v>435</v>
      </c>
      <c r="I111" t="s">
        <v>436</v>
      </c>
      <c r="J111" t="s">
        <v>437</v>
      </c>
      <c r="K111" t="s">
        <v>438</v>
      </c>
      <c r="L111" s="2" t="s">
        <v>910</v>
      </c>
      <c r="M111" t="s">
        <v>24</v>
      </c>
      <c r="N111" s="3">
        <v>45341.369131944448</v>
      </c>
      <c r="O111" t="s">
        <v>25</v>
      </c>
      <c r="P111" t="s">
        <v>26</v>
      </c>
      <c r="Q111">
        <f t="shared" si="1"/>
        <v>69.900000000000006</v>
      </c>
    </row>
    <row r="112" spans="1:17" x14ac:dyDescent="0.35">
      <c r="A112">
        <v>168571</v>
      </c>
      <c r="B112" t="s">
        <v>16</v>
      </c>
      <c r="C112" t="s">
        <v>17</v>
      </c>
      <c r="D112" t="s">
        <v>18</v>
      </c>
      <c r="E112" t="s">
        <v>17</v>
      </c>
      <c r="F112">
        <v>1778</v>
      </c>
      <c r="G112" t="s">
        <v>19</v>
      </c>
      <c r="H112" t="s">
        <v>439</v>
      </c>
      <c r="I112" t="s">
        <v>440</v>
      </c>
      <c r="J112" t="s">
        <v>345</v>
      </c>
      <c r="K112" t="s">
        <v>441</v>
      </c>
      <c r="L112" s="2" t="s">
        <v>912</v>
      </c>
      <c r="M112" t="s">
        <v>24</v>
      </c>
      <c r="N112" s="3">
        <v>45341.369143518517</v>
      </c>
      <c r="O112" t="s">
        <v>25</v>
      </c>
      <c r="P112" t="s">
        <v>26</v>
      </c>
      <c r="Q112">
        <f t="shared" si="1"/>
        <v>89.9</v>
      </c>
    </row>
    <row r="113" spans="1:17" x14ac:dyDescent="0.35">
      <c r="A113">
        <v>154224</v>
      </c>
      <c r="B113" t="s">
        <v>31</v>
      </c>
      <c r="C113" t="s">
        <v>32</v>
      </c>
      <c r="D113" t="s">
        <v>18</v>
      </c>
      <c r="E113" t="s">
        <v>17</v>
      </c>
      <c r="F113">
        <v>2474</v>
      </c>
      <c r="G113" t="s">
        <v>19</v>
      </c>
      <c r="H113" t="s">
        <v>442</v>
      </c>
      <c r="I113" t="s">
        <v>443</v>
      </c>
      <c r="J113" t="s">
        <v>444</v>
      </c>
      <c r="K113" t="s">
        <v>445</v>
      </c>
      <c r="L113" s="2" t="s">
        <v>912</v>
      </c>
      <c r="M113" t="s">
        <v>24</v>
      </c>
      <c r="N113" s="3">
        <v>45341.369143518517</v>
      </c>
      <c r="O113" t="s">
        <v>25</v>
      </c>
      <c r="P113" t="s">
        <v>26</v>
      </c>
      <c r="Q113">
        <f t="shared" si="1"/>
        <v>89.9</v>
      </c>
    </row>
    <row r="114" spans="1:17" x14ac:dyDescent="0.35">
      <c r="A114">
        <v>171061</v>
      </c>
      <c r="B114" t="s">
        <v>16</v>
      </c>
      <c r="C114" t="s">
        <v>17</v>
      </c>
      <c r="D114" t="s">
        <v>18</v>
      </c>
      <c r="E114" t="s">
        <v>32</v>
      </c>
      <c r="F114">
        <v>2032</v>
      </c>
      <c r="G114" t="s">
        <v>19</v>
      </c>
      <c r="H114" t="s">
        <v>446</v>
      </c>
      <c r="I114" t="s">
        <v>447</v>
      </c>
      <c r="J114" t="s">
        <v>437</v>
      </c>
      <c r="K114" t="s">
        <v>448</v>
      </c>
      <c r="L114" s="2" t="s">
        <v>915</v>
      </c>
      <c r="M114" t="s">
        <v>24</v>
      </c>
      <c r="N114" s="3">
        <v>45341.369143518517</v>
      </c>
      <c r="O114" t="s">
        <v>25</v>
      </c>
      <c r="P114" t="s">
        <v>26</v>
      </c>
      <c r="Q114">
        <f t="shared" si="1"/>
        <v>59.9</v>
      </c>
    </row>
    <row r="115" spans="1:17" x14ac:dyDescent="0.35">
      <c r="A115">
        <v>119049</v>
      </c>
      <c r="B115" t="s">
        <v>16</v>
      </c>
      <c r="C115" t="s">
        <v>17</v>
      </c>
      <c r="D115" t="s">
        <v>18</v>
      </c>
      <c r="E115" t="s">
        <v>32</v>
      </c>
      <c r="F115">
        <v>1659</v>
      </c>
      <c r="G115" t="s">
        <v>19</v>
      </c>
      <c r="H115" t="s">
        <v>449</v>
      </c>
      <c r="I115" t="s">
        <v>450</v>
      </c>
      <c r="J115" t="s">
        <v>451</v>
      </c>
      <c r="K115" t="s">
        <v>452</v>
      </c>
      <c r="L115" s="2" t="s">
        <v>912</v>
      </c>
      <c r="M115" t="s">
        <v>24</v>
      </c>
      <c r="N115" s="3">
        <v>45341.369155092594</v>
      </c>
      <c r="O115" t="s">
        <v>25</v>
      </c>
      <c r="P115" t="s">
        <v>26</v>
      </c>
      <c r="Q115">
        <f t="shared" si="1"/>
        <v>89.9</v>
      </c>
    </row>
    <row r="116" spans="1:17" x14ac:dyDescent="0.35">
      <c r="A116">
        <v>158781</v>
      </c>
      <c r="B116" t="s">
        <v>31</v>
      </c>
      <c r="C116" t="s">
        <v>32</v>
      </c>
      <c r="D116" t="s">
        <v>18</v>
      </c>
      <c r="E116" t="s">
        <v>32</v>
      </c>
      <c r="F116">
        <v>2443</v>
      </c>
      <c r="G116" t="s">
        <v>19</v>
      </c>
      <c r="H116" t="s">
        <v>453</v>
      </c>
      <c r="I116" t="s">
        <v>454</v>
      </c>
      <c r="J116" t="s">
        <v>455</v>
      </c>
      <c r="K116" t="s">
        <v>456</v>
      </c>
      <c r="L116" s="2" t="s">
        <v>910</v>
      </c>
      <c r="M116" t="s">
        <v>24</v>
      </c>
      <c r="N116" s="3">
        <v>45341.369166666664</v>
      </c>
      <c r="O116" t="s">
        <v>25</v>
      </c>
      <c r="P116" t="s">
        <v>26</v>
      </c>
      <c r="Q116">
        <f t="shared" si="1"/>
        <v>69.900000000000006</v>
      </c>
    </row>
    <row r="117" spans="1:17" x14ac:dyDescent="0.35">
      <c r="A117">
        <v>151438</v>
      </c>
      <c r="B117" t="s">
        <v>16</v>
      </c>
      <c r="C117" t="s">
        <v>17</v>
      </c>
      <c r="D117" t="s">
        <v>18</v>
      </c>
      <c r="E117" t="s">
        <v>32</v>
      </c>
      <c r="F117">
        <v>1137</v>
      </c>
      <c r="G117" t="s">
        <v>19</v>
      </c>
      <c r="H117" t="s">
        <v>457</v>
      </c>
      <c r="I117" t="s">
        <v>458</v>
      </c>
      <c r="J117" t="s">
        <v>437</v>
      </c>
      <c r="K117" t="s">
        <v>459</v>
      </c>
      <c r="L117" s="2" t="s">
        <v>910</v>
      </c>
      <c r="M117" t="s">
        <v>24</v>
      </c>
      <c r="N117" s="3">
        <v>45341.369166666664</v>
      </c>
      <c r="O117" t="s">
        <v>25</v>
      </c>
      <c r="P117" t="s">
        <v>26</v>
      </c>
      <c r="Q117">
        <f t="shared" si="1"/>
        <v>69.900000000000006</v>
      </c>
    </row>
    <row r="118" spans="1:17" x14ac:dyDescent="0.35">
      <c r="A118">
        <v>152871</v>
      </c>
      <c r="B118" t="s">
        <v>31</v>
      </c>
      <c r="C118" t="s">
        <v>17</v>
      </c>
      <c r="D118" t="s">
        <v>18</v>
      </c>
      <c r="E118" t="s">
        <v>32</v>
      </c>
      <c r="F118">
        <v>1847</v>
      </c>
      <c r="G118" t="s">
        <v>19</v>
      </c>
      <c r="H118" t="s">
        <v>460</v>
      </c>
      <c r="I118" t="s">
        <v>461</v>
      </c>
      <c r="J118" t="s">
        <v>462</v>
      </c>
      <c r="K118" t="s">
        <v>463</v>
      </c>
      <c r="L118" s="2" t="s">
        <v>910</v>
      </c>
      <c r="M118" t="s">
        <v>24</v>
      </c>
      <c r="N118" s="3">
        <v>45341.36917824074</v>
      </c>
      <c r="O118" t="s">
        <v>25</v>
      </c>
      <c r="P118" t="s">
        <v>26</v>
      </c>
      <c r="Q118">
        <f t="shared" si="1"/>
        <v>69.900000000000006</v>
      </c>
    </row>
    <row r="119" spans="1:17" x14ac:dyDescent="0.35">
      <c r="A119">
        <v>126806</v>
      </c>
      <c r="B119" t="s">
        <v>31</v>
      </c>
      <c r="C119" t="s">
        <v>32</v>
      </c>
      <c r="D119" t="s">
        <v>18</v>
      </c>
      <c r="E119" t="s">
        <v>32</v>
      </c>
      <c r="F119">
        <v>2404</v>
      </c>
      <c r="G119" t="s">
        <v>19</v>
      </c>
      <c r="H119" t="s">
        <v>464</v>
      </c>
      <c r="I119" t="s">
        <v>465</v>
      </c>
      <c r="J119" t="s">
        <v>345</v>
      </c>
      <c r="K119" t="s">
        <v>466</v>
      </c>
      <c r="L119" s="2" t="s">
        <v>911</v>
      </c>
      <c r="M119" t="s">
        <v>24</v>
      </c>
      <c r="N119" s="3">
        <v>45341.36917824074</v>
      </c>
      <c r="O119" t="s">
        <v>25</v>
      </c>
      <c r="P119" t="s">
        <v>26</v>
      </c>
      <c r="Q119">
        <f t="shared" si="1"/>
        <v>109</v>
      </c>
    </row>
    <row r="120" spans="1:17" x14ac:dyDescent="0.35">
      <c r="A120">
        <v>134104</v>
      </c>
      <c r="B120" t="s">
        <v>31</v>
      </c>
      <c r="C120" t="s">
        <v>17</v>
      </c>
      <c r="D120" t="s">
        <v>18</v>
      </c>
      <c r="E120" t="s">
        <v>32</v>
      </c>
      <c r="F120">
        <v>1466</v>
      </c>
      <c r="G120" t="s">
        <v>19</v>
      </c>
      <c r="H120" t="s">
        <v>467</v>
      </c>
      <c r="I120" t="s">
        <v>468</v>
      </c>
      <c r="J120" t="s">
        <v>469</v>
      </c>
      <c r="K120" t="s">
        <v>470</v>
      </c>
      <c r="L120" s="2" t="s">
        <v>915</v>
      </c>
      <c r="M120" t="s">
        <v>24</v>
      </c>
      <c r="N120" s="3">
        <v>45341.369189814817</v>
      </c>
      <c r="O120" t="s">
        <v>25</v>
      </c>
      <c r="P120" t="s">
        <v>26</v>
      </c>
      <c r="Q120">
        <f t="shared" si="1"/>
        <v>59.9</v>
      </c>
    </row>
    <row r="121" spans="1:17" x14ac:dyDescent="0.35">
      <c r="A121">
        <v>120266</v>
      </c>
      <c r="B121" t="s">
        <v>49</v>
      </c>
      <c r="C121" t="s">
        <v>17</v>
      </c>
      <c r="D121" t="s">
        <v>18</v>
      </c>
      <c r="E121" t="s">
        <v>17</v>
      </c>
      <c r="F121">
        <v>2328</v>
      </c>
      <c r="G121" t="s">
        <v>19</v>
      </c>
      <c r="H121" t="s">
        <v>471</v>
      </c>
      <c r="I121" t="s">
        <v>472</v>
      </c>
      <c r="J121" t="s">
        <v>437</v>
      </c>
      <c r="K121" t="s">
        <v>473</v>
      </c>
      <c r="L121" s="2" t="s">
        <v>915</v>
      </c>
      <c r="M121" t="s">
        <v>24</v>
      </c>
      <c r="N121" s="3">
        <v>45341.369189814817</v>
      </c>
      <c r="O121" t="s">
        <v>25</v>
      </c>
      <c r="P121" t="s">
        <v>26</v>
      </c>
      <c r="Q121">
        <f t="shared" si="1"/>
        <v>59.9</v>
      </c>
    </row>
    <row r="122" spans="1:17" x14ac:dyDescent="0.35">
      <c r="A122">
        <v>173550</v>
      </c>
      <c r="B122" t="s">
        <v>31</v>
      </c>
      <c r="C122" t="s">
        <v>17</v>
      </c>
      <c r="D122" t="s">
        <v>18</v>
      </c>
      <c r="E122" t="s">
        <v>32</v>
      </c>
      <c r="F122">
        <v>1431</v>
      </c>
      <c r="G122" t="s">
        <v>19</v>
      </c>
      <c r="H122" t="s">
        <v>474</v>
      </c>
      <c r="I122" t="s">
        <v>475</v>
      </c>
      <c r="J122" t="s">
        <v>345</v>
      </c>
      <c r="K122" t="s">
        <v>476</v>
      </c>
      <c r="L122" s="2" t="s">
        <v>915</v>
      </c>
      <c r="M122" t="s">
        <v>24</v>
      </c>
      <c r="N122" s="3">
        <v>45341.369201388887</v>
      </c>
      <c r="O122" t="s">
        <v>25</v>
      </c>
      <c r="P122" t="s">
        <v>26</v>
      </c>
      <c r="Q122">
        <f t="shared" si="1"/>
        <v>59.9</v>
      </c>
    </row>
    <row r="123" spans="1:17" x14ac:dyDescent="0.35">
      <c r="A123">
        <v>175927</v>
      </c>
      <c r="B123" t="s">
        <v>31</v>
      </c>
      <c r="C123" t="s">
        <v>17</v>
      </c>
      <c r="D123" t="s">
        <v>18</v>
      </c>
      <c r="E123" t="s">
        <v>32</v>
      </c>
      <c r="F123">
        <v>1506</v>
      </c>
      <c r="G123" t="s">
        <v>19</v>
      </c>
      <c r="H123" t="s">
        <v>477</v>
      </c>
      <c r="I123" t="s">
        <v>478</v>
      </c>
      <c r="J123" t="s">
        <v>479</v>
      </c>
      <c r="K123" t="s">
        <v>480</v>
      </c>
      <c r="L123" s="2" t="s">
        <v>911</v>
      </c>
      <c r="M123" t="s">
        <v>24</v>
      </c>
      <c r="N123" s="3">
        <v>45341.369201388887</v>
      </c>
      <c r="O123" t="s">
        <v>25</v>
      </c>
      <c r="P123" t="s">
        <v>26</v>
      </c>
      <c r="Q123">
        <f t="shared" si="1"/>
        <v>109</v>
      </c>
    </row>
    <row r="124" spans="1:17" x14ac:dyDescent="0.35">
      <c r="A124">
        <v>154278</v>
      </c>
      <c r="B124" t="s">
        <v>31</v>
      </c>
      <c r="C124" t="s">
        <v>17</v>
      </c>
      <c r="D124" t="s">
        <v>18</v>
      </c>
      <c r="E124" t="s">
        <v>32</v>
      </c>
      <c r="F124">
        <v>2749</v>
      </c>
      <c r="G124" t="s">
        <v>19</v>
      </c>
      <c r="H124" t="s">
        <v>481</v>
      </c>
      <c r="I124" t="s">
        <v>482</v>
      </c>
      <c r="J124" t="s">
        <v>483</v>
      </c>
      <c r="K124" t="s">
        <v>484</v>
      </c>
      <c r="L124" s="2" t="s">
        <v>912</v>
      </c>
      <c r="M124" t="s">
        <v>24</v>
      </c>
      <c r="N124" s="3">
        <v>45341.369212962964</v>
      </c>
      <c r="O124" t="s">
        <v>25</v>
      </c>
      <c r="P124" t="s">
        <v>26</v>
      </c>
      <c r="Q124">
        <f t="shared" si="1"/>
        <v>89.9</v>
      </c>
    </row>
    <row r="125" spans="1:17" x14ac:dyDescent="0.35">
      <c r="A125">
        <v>183537</v>
      </c>
      <c r="B125" t="s">
        <v>49</v>
      </c>
      <c r="C125" t="s">
        <v>32</v>
      </c>
      <c r="D125" t="s">
        <v>18</v>
      </c>
      <c r="E125" t="s">
        <v>32</v>
      </c>
      <c r="F125">
        <v>2434</v>
      </c>
      <c r="G125" t="s">
        <v>19</v>
      </c>
      <c r="H125" t="s">
        <v>485</v>
      </c>
      <c r="I125" t="s">
        <v>486</v>
      </c>
      <c r="J125" t="s">
        <v>487</v>
      </c>
      <c r="K125" t="s">
        <v>488</v>
      </c>
      <c r="L125" s="2" t="s">
        <v>901</v>
      </c>
      <c r="M125" t="s">
        <v>24</v>
      </c>
      <c r="N125" s="3">
        <v>45341.369212962964</v>
      </c>
      <c r="O125" t="s">
        <v>25</v>
      </c>
      <c r="P125" t="s">
        <v>26</v>
      </c>
      <c r="Q125">
        <f t="shared" si="1"/>
        <v>19.989999999999998</v>
      </c>
    </row>
    <row r="126" spans="1:17" x14ac:dyDescent="0.35">
      <c r="A126">
        <v>150424</v>
      </c>
      <c r="B126" t="s">
        <v>49</v>
      </c>
      <c r="C126" t="s">
        <v>17</v>
      </c>
      <c r="D126" t="s">
        <v>18</v>
      </c>
      <c r="E126" t="s">
        <v>32</v>
      </c>
      <c r="F126">
        <v>2067</v>
      </c>
      <c r="G126" t="s">
        <v>19</v>
      </c>
      <c r="H126" t="s">
        <v>489</v>
      </c>
      <c r="I126" t="s">
        <v>490</v>
      </c>
      <c r="J126" t="s">
        <v>491</v>
      </c>
      <c r="K126" t="s">
        <v>492</v>
      </c>
      <c r="L126" s="2" t="s">
        <v>905</v>
      </c>
      <c r="M126" t="s">
        <v>24</v>
      </c>
      <c r="N126" s="3">
        <v>45341.36922453704</v>
      </c>
      <c r="O126" t="s">
        <v>25</v>
      </c>
      <c r="P126" t="s">
        <v>26</v>
      </c>
      <c r="Q126">
        <f t="shared" si="1"/>
        <v>79.900000000000006</v>
      </c>
    </row>
    <row r="127" spans="1:17" x14ac:dyDescent="0.35">
      <c r="A127">
        <v>183825</v>
      </c>
      <c r="B127" t="s">
        <v>16</v>
      </c>
      <c r="C127" t="s">
        <v>32</v>
      </c>
      <c r="D127" t="s">
        <v>18</v>
      </c>
      <c r="E127" t="s">
        <v>32</v>
      </c>
      <c r="F127">
        <v>2989</v>
      </c>
      <c r="G127" t="s">
        <v>19</v>
      </c>
      <c r="H127" t="s">
        <v>493</v>
      </c>
      <c r="I127" t="s">
        <v>494</v>
      </c>
      <c r="J127" t="s">
        <v>495</v>
      </c>
      <c r="K127" t="s">
        <v>496</v>
      </c>
      <c r="L127" s="2" t="s">
        <v>901</v>
      </c>
      <c r="M127" t="s">
        <v>24</v>
      </c>
      <c r="N127" s="3">
        <v>45341.36922453704</v>
      </c>
      <c r="O127" t="s">
        <v>25</v>
      </c>
      <c r="P127" t="s">
        <v>26</v>
      </c>
      <c r="Q127">
        <f t="shared" si="1"/>
        <v>19.989999999999998</v>
      </c>
    </row>
    <row r="128" spans="1:17" x14ac:dyDescent="0.35">
      <c r="A128">
        <v>144012</v>
      </c>
      <c r="B128" t="s">
        <v>49</v>
      </c>
      <c r="C128" t="s">
        <v>32</v>
      </c>
      <c r="D128" t="s">
        <v>18</v>
      </c>
      <c r="E128" t="s">
        <v>17</v>
      </c>
      <c r="F128">
        <v>743</v>
      </c>
      <c r="G128" t="s">
        <v>19</v>
      </c>
      <c r="H128" t="s">
        <v>497</v>
      </c>
      <c r="I128" t="s">
        <v>498</v>
      </c>
      <c r="J128" t="s">
        <v>499</v>
      </c>
      <c r="K128" t="s">
        <v>500</v>
      </c>
      <c r="L128" s="2" t="s">
        <v>915</v>
      </c>
      <c r="M128" t="s">
        <v>24</v>
      </c>
      <c r="N128" s="3">
        <v>45341.36923611111</v>
      </c>
      <c r="O128" t="s">
        <v>25</v>
      </c>
      <c r="P128" t="s">
        <v>26</v>
      </c>
      <c r="Q128">
        <f t="shared" si="1"/>
        <v>59.9</v>
      </c>
    </row>
    <row r="129" spans="1:17" x14ac:dyDescent="0.35">
      <c r="A129">
        <v>147051</v>
      </c>
      <c r="B129" t="s">
        <v>49</v>
      </c>
      <c r="C129" t="s">
        <v>17</v>
      </c>
      <c r="D129" t="s">
        <v>18</v>
      </c>
      <c r="E129" t="s">
        <v>17</v>
      </c>
      <c r="F129">
        <v>2325</v>
      </c>
      <c r="G129" t="s">
        <v>19</v>
      </c>
      <c r="H129" t="s">
        <v>501</v>
      </c>
      <c r="I129" t="s">
        <v>502</v>
      </c>
      <c r="J129" t="s">
        <v>503</v>
      </c>
      <c r="K129" t="s">
        <v>504</v>
      </c>
      <c r="L129" s="2" t="s">
        <v>911</v>
      </c>
      <c r="M129" t="s">
        <v>24</v>
      </c>
      <c r="N129" s="3">
        <v>45341.36923611111</v>
      </c>
      <c r="O129" t="s">
        <v>25</v>
      </c>
      <c r="P129" t="s">
        <v>26</v>
      </c>
      <c r="Q129">
        <f t="shared" si="1"/>
        <v>109</v>
      </c>
    </row>
    <row r="130" spans="1:17" x14ac:dyDescent="0.35">
      <c r="A130">
        <v>185800</v>
      </c>
      <c r="B130" t="s">
        <v>31</v>
      </c>
      <c r="C130" t="s">
        <v>17</v>
      </c>
      <c r="D130" t="s">
        <v>18</v>
      </c>
      <c r="E130" t="s">
        <v>32</v>
      </c>
      <c r="F130">
        <v>1841</v>
      </c>
      <c r="G130" t="s">
        <v>19</v>
      </c>
      <c r="H130" t="s">
        <v>505</v>
      </c>
      <c r="I130" t="s">
        <v>506</v>
      </c>
      <c r="J130" t="s">
        <v>507</v>
      </c>
      <c r="K130" t="s">
        <v>508</v>
      </c>
      <c r="L130" s="2" t="s">
        <v>911</v>
      </c>
      <c r="M130" t="s">
        <v>24</v>
      </c>
      <c r="N130" s="3">
        <v>45341.369247685187</v>
      </c>
      <c r="O130" t="s">
        <v>25</v>
      </c>
      <c r="P130" t="s">
        <v>26</v>
      </c>
      <c r="Q130">
        <f t="shared" ref="Q130:Q193" si="2">VALUE(
  SUBSTITUTE(
    SUBSTITUTE(
      SUBSTITUTE(
        SUBSTITUTE(TRIM(L130),CHAR(194),""),
      CHAR(160),""),
    "Â",""),
  "£","")
)</f>
        <v>109</v>
      </c>
    </row>
    <row r="131" spans="1:17" x14ac:dyDescent="0.35">
      <c r="A131">
        <v>197524</v>
      </c>
      <c r="B131" t="s">
        <v>16</v>
      </c>
      <c r="C131" t="s">
        <v>32</v>
      </c>
      <c r="D131" t="s">
        <v>18</v>
      </c>
      <c r="E131" t="s">
        <v>32</v>
      </c>
      <c r="F131">
        <v>2231</v>
      </c>
      <c r="G131" t="s">
        <v>19</v>
      </c>
      <c r="H131" t="s">
        <v>509</v>
      </c>
      <c r="I131" t="s">
        <v>510</v>
      </c>
      <c r="J131" t="s">
        <v>437</v>
      </c>
      <c r="K131" t="s">
        <v>511</v>
      </c>
      <c r="L131" s="2" t="s">
        <v>914</v>
      </c>
      <c r="M131" t="s">
        <v>24</v>
      </c>
      <c r="N131" s="3">
        <v>45341.369247685187</v>
      </c>
      <c r="O131" t="s">
        <v>25</v>
      </c>
      <c r="P131" t="s">
        <v>26</v>
      </c>
      <c r="Q131">
        <f t="shared" si="2"/>
        <v>49.9</v>
      </c>
    </row>
    <row r="132" spans="1:17" x14ac:dyDescent="0.35">
      <c r="A132">
        <v>148823</v>
      </c>
      <c r="B132" t="s">
        <v>16</v>
      </c>
      <c r="C132" t="s">
        <v>17</v>
      </c>
      <c r="D132" t="s">
        <v>18</v>
      </c>
      <c r="E132" t="s">
        <v>32</v>
      </c>
      <c r="F132">
        <v>2211</v>
      </c>
      <c r="G132" t="s">
        <v>19</v>
      </c>
      <c r="H132" t="s">
        <v>512</v>
      </c>
      <c r="I132" t="s">
        <v>513</v>
      </c>
      <c r="J132" t="s">
        <v>514</v>
      </c>
      <c r="K132" t="s">
        <v>515</v>
      </c>
      <c r="L132" s="2" t="s">
        <v>912</v>
      </c>
      <c r="M132" t="s">
        <v>24</v>
      </c>
      <c r="N132" s="3">
        <v>45341.375324074077</v>
      </c>
      <c r="O132" t="s">
        <v>516</v>
      </c>
      <c r="P132" t="s">
        <v>26</v>
      </c>
      <c r="Q132">
        <f t="shared" si="2"/>
        <v>89.9</v>
      </c>
    </row>
    <row r="133" spans="1:17" x14ac:dyDescent="0.35">
      <c r="A133">
        <v>114550</v>
      </c>
      <c r="B133" t="s">
        <v>31</v>
      </c>
      <c r="C133" t="s">
        <v>17</v>
      </c>
      <c r="D133" t="s">
        <v>18</v>
      </c>
      <c r="E133" t="s">
        <v>17</v>
      </c>
      <c r="F133">
        <v>2114</v>
      </c>
      <c r="G133" t="s">
        <v>19</v>
      </c>
      <c r="H133" t="s">
        <v>517</v>
      </c>
      <c r="I133" t="s">
        <v>518</v>
      </c>
      <c r="J133" t="s">
        <v>519</v>
      </c>
      <c r="K133" t="s">
        <v>520</v>
      </c>
      <c r="L133" s="2" t="s">
        <v>910</v>
      </c>
      <c r="M133" t="s">
        <v>24</v>
      </c>
      <c r="N133" s="3">
        <v>45341.375335648147</v>
      </c>
      <c r="O133" t="s">
        <v>516</v>
      </c>
      <c r="P133" t="s">
        <v>26</v>
      </c>
      <c r="Q133">
        <f t="shared" si="2"/>
        <v>69.900000000000006</v>
      </c>
    </row>
    <row r="134" spans="1:17" x14ac:dyDescent="0.35">
      <c r="A134">
        <v>125398</v>
      </c>
      <c r="B134" t="s">
        <v>16</v>
      </c>
      <c r="C134" t="s">
        <v>32</v>
      </c>
      <c r="D134" t="s">
        <v>18</v>
      </c>
      <c r="E134" t="s">
        <v>32</v>
      </c>
      <c r="F134">
        <v>1350</v>
      </c>
      <c r="G134" t="s">
        <v>19</v>
      </c>
      <c r="H134" t="s">
        <v>521</v>
      </c>
      <c r="I134" t="s">
        <v>522</v>
      </c>
      <c r="J134" t="s">
        <v>523</v>
      </c>
      <c r="K134" t="s">
        <v>524</v>
      </c>
      <c r="L134" s="2" t="s">
        <v>910</v>
      </c>
      <c r="M134" t="s">
        <v>24</v>
      </c>
      <c r="N134" s="3">
        <v>45341.375347222223</v>
      </c>
      <c r="O134" t="s">
        <v>516</v>
      </c>
      <c r="P134" t="s">
        <v>26</v>
      </c>
      <c r="Q134">
        <f t="shared" si="2"/>
        <v>69.900000000000006</v>
      </c>
    </row>
    <row r="135" spans="1:17" x14ac:dyDescent="0.35">
      <c r="A135">
        <v>123985</v>
      </c>
      <c r="B135" t="s">
        <v>31</v>
      </c>
      <c r="C135" t="s">
        <v>17</v>
      </c>
      <c r="D135" t="s">
        <v>18</v>
      </c>
      <c r="E135" t="s">
        <v>17</v>
      </c>
      <c r="F135">
        <v>2240</v>
      </c>
      <c r="G135" t="s">
        <v>19</v>
      </c>
      <c r="H135" t="s">
        <v>525</v>
      </c>
      <c r="I135" t="s">
        <v>526</v>
      </c>
      <c r="J135" t="s">
        <v>527</v>
      </c>
      <c r="K135" t="s">
        <v>528</v>
      </c>
      <c r="L135" s="2" t="s">
        <v>910</v>
      </c>
      <c r="M135" t="s">
        <v>24</v>
      </c>
      <c r="N135" s="3">
        <v>45341.375358796293</v>
      </c>
      <c r="O135" t="s">
        <v>516</v>
      </c>
      <c r="P135" t="s">
        <v>26</v>
      </c>
      <c r="Q135">
        <f t="shared" si="2"/>
        <v>69.900000000000006</v>
      </c>
    </row>
    <row r="136" spans="1:17" x14ac:dyDescent="0.35">
      <c r="A136">
        <v>186638</v>
      </c>
      <c r="B136" t="s">
        <v>31</v>
      </c>
      <c r="C136" t="s">
        <v>32</v>
      </c>
      <c r="D136" t="s">
        <v>18</v>
      </c>
      <c r="E136" t="s">
        <v>17</v>
      </c>
      <c r="F136">
        <v>1296</v>
      </c>
      <c r="G136" t="s">
        <v>19</v>
      </c>
      <c r="H136" t="s">
        <v>529</v>
      </c>
      <c r="I136" t="s">
        <v>530</v>
      </c>
      <c r="J136" t="s">
        <v>531</v>
      </c>
      <c r="K136" t="s">
        <v>532</v>
      </c>
      <c r="L136" s="2" t="s">
        <v>915</v>
      </c>
      <c r="M136" t="s">
        <v>24</v>
      </c>
      <c r="N136" s="3">
        <v>45341.375358796293</v>
      </c>
      <c r="O136" t="s">
        <v>516</v>
      </c>
      <c r="P136" t="s">
        <v>26</v>
      </c>
      <c r="Q136">
        <f t="shared" si="2"/>
        <v>59.9</v>
      </c>
    </row>
    <row r="137" spans="1:17" x14ac:dyDescent="0.35">
      <c r="A137">
        <v>167281</v>
      </c>
      <c r="B137" t="s">
        <v>31</v>
      </c>
      <c r="C137" t="s">
        <v>32</v>
      </c>
      <c r="D137" t="s">
        <v>18</v>
      </c>
      <c r="E137" t="s">
        <v>32</v>
      </c>
      <c r="F137">
        <v>892</v>
      </c>
      <c r="G137" t="s">
        <v>19</v>
      </c>
      <c r="H137" t="s">
        <v>533</v>
      </c>
      <c r="I137" t="s">
        <v>534</v>
      </c>
      <c r="J137" t="s">
        <v>535</v>
      </c>
      <c r="K137" t="s">
        <v>536</v>
      </c>
      <c r="L137" s="2" t="s">
        <v>915</v>
      </c>
      <c r="M137" t="s">
        <v>24</v>
      </c>
      <c r="N137" s="3">
        <v>45341.37537037037</v>
      </c>
      <c r="O137" t="s">
        <v>516</v>
      </c>
      <c r="P137" t="s">
        <v>26</v>
      </c>
      <c r="Q137">
        <f t="shared" si="2"/>
        <v>59.9</v>
      </c>
    </row>
    <row r="138" spans="1:17" x14ac:dyDescent="0.35">
      <c r="A138">
        <v>118578</v>
      </c>
      <c r="B138" t="s">
        <v>31</v>
      </c>
      <c r="C138" t="s">
        <v>17</v>
      </c>
      <c r="D138" t="s">
        <v>18</v>
      </c>
      <c r="E138" t="s">
        <v>32</v>
      </c>
      <c r="F138">
        <v>1678</v>
      </c>
      <c r="G138" t="s">
        <v>19</v>
      </c>
      <c r="H138" t="s">
        <v>537</v>
      </c>
      <c r="I138" t="s">
        <v>538</v>
      </c>
      <c r="J138" t="s">
        <v>539</v>
      </c>
      <c r="K138" t="s">
        <v>540</v>
      </c>
      <c r="L138" s="2" t="s">
        <v>914</v>
      </c>
      <c r="M138" t="s">
        <v>24</v>
      </c>
      <c r="N138" s="3">
        <v>45341.375381944446</v>
      </c>
      <c r="O138" t="s">
        <v>516</v>
      </c>
      <c r="P138" t="s">
        <v>26</v>
      </c>
      <c r="Q138">
        <f t="shared" si="2"/>
        <v>49.9</v>
      </c>
    </row>
    <row r="139" spans="1:17" x14ac:dyDescent="0.35">
      <c r="A139">
        <v>174041</v>
      </c>
      <c r="B139" t="s">
        <v>31</v>
      </c>
      <c r="C139" t="s">
        <v>17</v>
      </c>
      <c r="D139" t="s">
        <v>18</v>
      </c>
      <c r="E139" t="s">
        <v>17</v>
      </c>
      <c r="F139">
        <v>2016</v>
      </c>
      <c r="G139" t="s">
        <v>19</v>
      </c>
      <c r="H139" t="s">
        <v>541</v>
      </c>
      <c r="I139" t="s">
        <v>542</v>
      </c>
      <c r="J139" t="s">
        <v>543</v>
      </c>
      <c r="K139" t="s">
        <v>544</v>
      </c>
      <c r="L139" s="2" t="s">
        <v>914</v>
      </c>
      <c r="M139" t="s">
        <v>24</v>
      </c>
      <c r="N139" s="3">
        <v>45341.375381944446</v>
      </c>
      <c r="O139" t="s">
        <v>516</v>
      </c>
      <c r="P139" t="s">
        <v>26</v>
      </c>
      <c r="Q139">
        <f t="shared" si="2"/>
        <v>49.9</v>
      </c>
    </row>
    <row r="140" spans="1:17" x14ac:dyDescent="0.35">
      <c r="A140">
        <v>127644</v>
      </c>
      <c r="B140" t="s">
        <v>49</v>
      </c>
      <c r="C140" t="s">
        <v>17</v>
      </c>
      <c r="D140" t="s">
        <v>18</v>
      </c>
      <c r="E140" t="s">
        <v>32</v>
      </c>
      <c r="F140">
        <v>1498</v>
      </c>
      <c r="G140" t="s">
        <v>19</v>
      </c>
      <c r="H140" t="s">
        <v>545</v>
      </c>
      <c r="I140" t="s">
        <v>546</v>
      </c>
      <c r="J140" t="s">
        <v>547</v>
      </c>
      <c r="K140" t="s">
        <v>548</v>
      </c>
      <c r="L140" s="2" t="s">
        <v>920</v>
      </c>
      <c r="M140" t="s">
        <v>24</v>
      </c>
      <c r="N140" s="3">
        <v>45341.375393518516</v>
      </c>
      <c r="O140" t="s">
        <v>516</v>
      </c>
      <c r="P140" t="s">
        <v>26</v>
      </c>
      <c r="Q140">
        <f t="shared" si="2"/>
        <v>45.9</v>
      </c>
    </row>
    <row r="141" spans="1:17" x14ac:dyDescent="0.35">
      <c r="A141">
        <v>132007</v>
      </c>
      <c r="B141" t="s">
        <v>16</v>
      </c>
      <c r="C141" t="s">
        <v>17</v>
      </c>
      <c r="D141" t="s">
        <v>18</v>
      </c>
      <c r="E141" t="s">
        <v>32</v>
      </c>
      <c r="F141">
        <v>2491</v>
      </c>
      <c r="G141" t="s">
        <v>19</v>
      </c>
      <c r="H141" t="s">
        <v>549</v>
      </c>
      <c r="I141" t="s">
        <v>550</v>
      </c>
      <c r="J141" t="s">
        <v>551</v>
      </c>
      <c r="K141" t="s">
        <v>552</v>
      </c>
      <c r="L141" s="2" t="s">
        <v>921</v>
      </c>
      <c r="M141" t="s">
        <v>24</v>
      </c>
      <c r="N141" s="3">
        <v>45341.375405092593</v>
      </c>
      <c r="O141" t="s">
        <v>516</v>
      </c>
      <c r="P141" t="s">
        <v>26</v>
      </c>
      <c r="Q141">
        <f t="shared" si="2"/>
        <v>9.99</v>
      </c>
    </row>
    <row r="142" spans="1:17" x14ac:dyDescent="0.35">
      <c r="A142">
        <v>147998</v>
      </c>
      <c r="B142" t="s">
        <v>16</v>
      </c>
      <c r="C142" t="s">
        <v>17</v>
      </c>
      <c r="D142" t="s">
        <v>18</v>
      </c>
      <c r="E142" t="s">
        <v>17</v>
      </c>
      <c r="F142">
        <v>2556</v>
      </c>
      <c r="G142" t="s">
        <v>19</v>
      </c>
      <c r="H142" t="s">
        <v>553</v>
      </c>
      <c r="I142" t="s">
        <v>554</v>
      </c>
      <c r="J142" t="s">
        <v>555</v>
      </c>
      <c r="K142" t="s">
        <v>556</v>
      </c>
      <c r="L142" s="2" t="s">
        <v>921</v>
      </c>
      <c r="M142" t="s">
        <v>24</v>
      </c>
      <c r="N142" s="3">
        <v>45341.375416666669</v>
      </c>
      <c r="O142" t="s">
        <v>516</v>
      </c>
      <c r="P142" t="s">
        <v>26</v>
      </c>
      <c r="Q142">
        <f t="shared" si="2"/>
        <v>9.99</v>
      </c>
    </row>
    <row r="143" spans="1:17" x14ac:dyDescent="0.35">
      <c r="A143">
        <v>176666</v>
      </c>
      <c r="B143" t="s">
        <v>16</v>
      </c>
      <c r="C143" t="s">
        <v>32</v>
      </c>
      <c r="D143" t="s">
        <v>18</v>
      </c>
      <c r="E143" t="s">
        <v>17</v>
      </c>
      <c r="F143">
        <v>2852</v>
      </c>
      <c r="G143" t="s">
        <v>19</v>
      </c>
      <c r="H143" t="s">
        <v>557</v>
      </c>
      <c r="I143" t="s">
        <v>558</v>
      </c>
      <c r="J143" t="s">
        <v>559</v>
      </c>
      <c r="K143" t="s">
        <v>560</v>
      </c>
      <c r="L143" s="2" t="s">
        <v>920</v>
      </c>
      <c r="M143" t="s">
        <v>24</v>
      </c>
      <c r="N143" s="3">
        <v>45341.375428240739</v>
      </c>
      <c r="O143" t="s">
        <v>516</v>
      </c>
      <c r="P143" t="s">
        <v>26</v>
      </c>
      <c r="Q143">
        <f t="shared" si="2"/>
        <v>45.9</v>
      </c>
    </row>
    <row r="144" spans="1:17" x14ac:dyDescent="0.35">
      <c r="A144">
        <v>193686</v>
      </c>
      <c r="B144" t="s">
        <v>16</v>
      </c>
      <c r="C144" t="s">
        <v>32</v>
      </c>
      <c r="D144" t="s">
        <v>18</v>
      </c>
      <c r="E144" t="s">
        <v>17</v>
      </c>
      <c r="F144">
        <v>1899</v>
      </c>
      <c r="G144" t="s">
        <v>19</v>
      </c>
      <c r="H144" t="s">
        <v>561</v>
      </c>
      <c r="I144" t="s">
        <v>562</v>
      </c>
      <c r="J144" t="s">
        <v>563</v>
      </c>
      <c r="K144" t="s">
        <v>564</v>
      </c>
      <c r="L144" s="2" t="s">
        <v>909</v>
      </c>
      <c r="M144" t="s">
        <v>24</v>
      </c>
      <c r="N144" s="3">
        <v>45341.375439814816</v>
      </c>
      <c r="O144" t="s">
        <v>516</v>
      </c>
      <c r="P144" t="s">
        <v>26</v>
      </c>
      <c r="Q144">
        <f t="shared" si="2"/>
        <v>99.9</v>
      </c>
    </row>
    <row r="145" spans="1:17" x14ac:dyDescent="0.35">
      <c r="A145">
        <v>163610</v>
      </c>
      <c r="B145" t="s">
        <v>49</v>
      </c>
      <c r="C145" t="s">
        <v>32</v>
      </c>
      <c r="D145" t="s">
        <v>18</v>
      </c>
      <c r="E145" t="s">
        <v>17</v>
      </c>
      <c r="F145">
        <v>2466</v>
      </c>
      <c r="G145" t="s">
        <v>19</v>
      </c>
      <c r="H145" t="s">
        <v>565</v>
      </c>
      <c r="I145" t="s">
        <v>566</v>
      </c>
      <c r="J145" t="s">
        <v>567</v>
      </c>
      <c r="K145" t="s">
        <v>568</v>
      </c>
      <c r="L145" s="2" t="s">
        <v>912</v>
      </c>
      <c r="M145" t="s">
        <v>24</v>
      </c>
      <c r="N145" s="3">
        <v>45341.375451388885</v>
      </c>
      <c r="O145" t="s">
        <v>516</v>
      </c>
      <c r="P145" t="s">
        <v>26</v>
      </c>
      <c r="Q145">
        <f t="shared" si="2"/>
        <v>89.9</v>
      </c>
    </row>
    <row r="146" spans="1:17" x14ac:dyDescent="0.35">
      <c r="A146">
        <v>170364</v>
      </c>
      <c r="B146" t="s">
        <v>16</v>
      </c>
      <c r="C146" t="s">
        <v>17</v>
      </c>
      <c r="D146" t="s">
        <v>18</v>
      </c>
      <c r="E146" t="s">
        <v>17</v>
      </c>
      <c r="F146">
        <v>818</v>
      </c>
      <c r="G146" t="s">
        <v>19</v>
      </c>
      <c r="H146" t="s">
        <v>569</v>
      </c>
      <c r="I146" t="s">
        <v>570</v>
      </c>
      <c r="J146" t="s">
        <v>571</v>
      </c>
      <c r="K146" t="s">
        <v>572</v>
      </c>
      <c r="L146" s="2" t="s">
        <v>920</v>
      </c>
      <c r="M146" t="s">
        <v>24</v>
      </c>
      <c r="N146" s="3">
        <v>45341.375451388885</v>
      </c>
      <c r="O146" t="s">
        <v>516</v>
      </c>
      <c r="P146" t="s">
        <v>26</v>
      </c>
      <c r="Q146">
        <f t="shared" si="2"/>
        <v>45.9</v>
      </c>
    </row>
    <row r="147" spans="1:17" x14ac:dyDescent="0.35">
      <c r="A147">
        <v>167599</v>
      </c>
      <c r="B147" t="s">
        <v>16</v>
      </c>
      <c r="C147" t="s">
        <v>17</v>
      </c>
      <c r="D147" t="s">
        <v>18</v>
      </c>
      <c r="E147" t="s">
        <v>17</v>
      </c>
      <c r="F147">
        <v>1500</v>
      </c>
      <c r="G147" t="s">
        <v>19</v>
      </c>
      <c r="H147" t="s">
        <v>573</v>
      </c>
      <c r="I147" t="s">
        <v>574</v>
      </c>
      <c r="J147" t="s">
        <v>575</v>
      </c>
      <c r="K147" t="s">
        <v>576</v>
      </c>
      <c r="L147" s="2" t="s">
        <v>915</v>
      </c>
      <c r="M147" t="s">
        <v>24</v>
      </c>
      <c r="N147" s="3">
        <v>45341.375462962962</v>
      </c>
      <c r="O147" t="s">
        <v>516</v>
      </c>
      <c r="P147" t="s">
        <v>26</v>
      </c>
      <c r="Q147">
        <f t="shared" si="2"/>
        <v>59.9</v>
      </c>
    </row>
    <row r="148" spans="1:17" x14ac:dyDescent="0.35">
      <c r="A148">
        <v>166421</v>
      </c>
      <c r="B148" t="s">
        <v>31</v>
      </c>
      <c r="C148" t="s">
        <v>32</v>
      </c>
      <c r="D148" t="s">
        <v>18</v>
      </c>
      <c r="E148" t="s">
        <v>17</v>
      </c>
      <c r="F148">
        <v>2878</v>
      </c>
      <c r="G148" t="s">
        <v>19</v>
      </c>
      <c r="H148" t="s">
        <v>577</v>
      </c>
      <c r="I148" t="s">
        <v>578</v>
      </c>
      <c r="J148" t="s">
        <v>579</v>
      </c>
      <c r="K148" t="s">
        <v>580</v>
      </c>
      <c r="L148" s="2" t="s">
        <v>905</v>
      </c>
      <c r="M148" t="s">
        <v>24</v>
      </c>
      <c r="N148" s="3">
        <v>45341.375486111108</v>
      </c>
      <c r="O148" t="s">
        <v>516</v>
      </c>
      <c r="P148" t="s">
        <v>26</v>
      </c>
      <c r="Q148">
        <f t="shared" si="2"/>
        <v>79.900000000000006</v>
      </c>
    </row>
    <row r="149" spans="1:17" x14ac:dyDescent="0.35">
      <c r="A149">
        <v>129247</v>
      </c>
      <c r="B149" t="s">
        <v>49</v>
      </c>
      <c r="C149" t="s">
        <v>32</v>
      </c>
      <c r="D149" t="s">
        <v>18</v>
      </c>
      <c r="E149" t="s">
        <v>17</v>
      </c>
      <c r="F149">
        <v>2386</v>
      </c>
      <c r="G149" t="s">
        <v>19</v>
      </c>
      <c r="H149" t="s">
        <v>581</v>
      </c>
      <c r="I149" t="s">
        <v>582</v>
      </c>
      <c r="J149" t="s">
        <v>583</v>
      </c>
      <c r="K149" t="s">
        <v>584</v>
      </c>
      <c r="L149" s="2" t="s">
        <v>910</v>
      </c>
      <c r="M149" t="s">
        <v>24</v>
      </c>
      <c r="N149" s="3">
        <v>45341.375486111108</v>
      </c>
      <c r="O149" t="s">
        <v>516</v>
      </c>
      <c r="P149" t="s">
        <v>26</v>
      </c>
      <c r="Q149">
        <f t="shared" si="2"/>
        <v>69.900000000000006</v>
      </c>
    </row>
    <row r="150" spans="1:17" x14ac:dyDescent="0.35">
      <c r="A150">
        <v>127314</v>
      </c>
      <c r="B150" t="s">
        <v>31</v>
      </c>
      <c r="C150" t="s">
        <v>32</v>
      </c>
      <c r="D150" t="s">
        <v>18</v>
      </c>
      <c r="E150" t="s">
        <v>32</v>
      </c>
      <c r="F150">
        <v>2076</v>
      </c>
      <c r="G150" t="s">
        <v>19</v>
      </c>
      <c r="H150" t="s">
        <v>585</v>
      </c>
      <c r="I150" t="s">
        <v>586</v>
      </c>
      <c r="J150" t="s">
        <v>587</v>
      </c>
      <c r="K150" t="s">
        <v>588</v>
      </c>
      <c r="L150" s="2" t="s">
        <v>909</v>
      </c>
      <c r="M150" t="s">
        <v>24</v>
      </c>
      <c r="N150" s="3">
        <v>45341.375497685185</v>
      </c>
      <c r="O150" t="s">
        <v>516</v>
      </c>
      <c r="P150" t="s">
        <v>26</v>
      </c>
      <c r="Q150">
        <f t="shared" si="2"/>
        <v>99.9</v>
      </c>
    </row>
    <row r="151" spans="1:17" x14ac:dyDescent="0.35">
      <c r="A151">
        <v>111979</v>
      </c>
      <c r="B151" t="s">
        <v>49</v>
      </c>
      <c r="C151" t="s">
        <v>17</v>
      </c>
      <c r="D151" t="s">
        <v>18</v>
      </c>
      <c r="E151" t="s">
        <v>17</v>
      </c>
      <c r="F151">
        <v>2734</v>
      </c>
      <c r="G151" t="s">
        <v>19</v>
      </c>
      <c r="H151" t="s">
        <v>589</v>
      </c>
      <c r="I151" t="s">
        <v>590</v>
      </c>
      <c r="J151" t="s">
        <v>591</v>
      </c>
      <c r="K151" t="s">
        <v>592</v>
      </c>
      <c r="L151" s="2" t="s">
        <v>915</v>
      </c>
      <c r="M151" t="s">
        <v>24</v>
      </c>
      <c r="N151" s="3">
        <v>45341.375509259262</v>
      </c>
      <c r="O151" t="s">
        <v>516</v>
      </c>
      <c r="P151" t="s">
        <v>26</v>
      </c>
      <c r="Q151">
        <f t="shared" si="2"/>
        <v>59.9</v>
      </c>
    </row>
    <row r="152" spans="1:17" x14ac:dyDescent="0.35">
      <c r="A152">
        <v>120354</v>
      </c>
      <c r="B152" t="s">
        <v>16</v>
      </c>
      <c r="C152" t="s">
        <v>32</v>
      </c>
      <c r="D152" t="s">
        <v>18</v>
      </c>
      <c r="E152" t="s">
        <v>17</v>
      </c>
      <c r="F152">
        <v>2836</v>
      </c>
      <c r="G152" t="s">
        <v>19</v>
      </c>
      <c r="H152" t="s">
        <v>593</v>
      </c>
      <c r="I152" t="s">
        <v>594</v>
      </c>
      <c r="J152" t="s">
        <v>595</v>
      </c>
      <c r="K152" t="s">
        <v>596</v>
      </c>
      <c r="L152" s="2" t="s">
        <v>915</v>
      </c>
      <c r="M152" t="s">
        <v>24</v>
      </c>
      <c r="N152" s="3">
        <v>45341.375509259262</v>
      </c>
      <c r="O152" t="s">
        <v>516</v>
      </c>
      <c r="P152" t="s">
        <v>26</v>
      </c>
      <c r="Q152">
        <f t="shared" si="2"/>
        <v>59.9</v>
      </c>
    </row>
    <row r="153" spans="1:17" x14ac:dyDescent="0.35">
      <c r="A153">
        <v>144848</v>
      </c>
      <c r="B153" t="s">
        <v>49</v>
      </c>
      <c r="C153" t="s">
        <v>17</v>
      </c>
      <c r="D153" t="s">
        <v>18</v>
      </c>
      <c r="E153" t="s">
        <v>17</v>
      </c>
      <c r="F153">
        <v>2193</v>
      </c>
      <c r="G153" t="s">
        <v>19</v>
      </c>
      <c r="H153" t="s">
        <v>597</v>
      </c>
      <c r="I153" t="s">
        <v>598</v>
      </c>
      <c r="J153" t="s">
        <v>599</v>
      </c>
      <c r="K153" t="s">
        <v>600</v>
      </c>
      <c r="L153" s="2" t="s">
        <v>912</v>
      </c>
      <c r="M153" t="s">
        <v>24</v>
      </c>
      <c r="N153" s="3">
        <v>45341.375532407408</v>
      </c>
      <c r="O153" t="s">
        <v>516</v>
      </c>
      <c r="P153" t="s">
        <v>26</v>
      </c>
      <c r="Q153">
        <f t="shared" si="2"/>
        <v>89.9</v>
      </c>
    </row>
    <row r="154" spans="1:17" x14ac:dyDescent="0.35">
      <c r="A154">
        <v>111957</v>
      </c>
      <c r="B154" t="s">
        <v>16</v>
      </c>
      <c r="C154" t="s">
        <v>32</v>
      </c>
      <c r="D154" t="s">
        <v>18</v>
      </c>
      <c r="E154" t="s">
        <v>17</v>
      </c>
      <c r="F154">
        <v>2164</v>
      </c>
      <c r="G154" t="s">
        <v>19</v>
      </c>
      <c r="H154" t="s">
        <v>601</v>
      </c>
      <c r="I154" t="s">
        <v>602</v>
      </c>
      <c r="J154" t="s">
        <v>603</v>
      </c>
      <c r="K154" t="s">
        <v>604</v>
      </c>
      <c r="L154" s="2" t="s">
        <v>912</v>
      </c>
      <c r="M154" t="s">
        <v>24</v>
      </c>
      <c r="N154" s="3">
        <v>45341.375543981485</v>
      </c>
      <c r="O154" t="s">
        <v>516</v>
      </c>
      <c r="P154" t="s">
        <v>26</v>
      </c>
      <c r="Q154">
        <f t="shared" si="2"/>
        <v>89.9</v>
      </c>
    </row>
    <row r="155" spans="1:17" x14ac:dyDescent="0.35">
      <c r="A155">
        <v>160763</v>
      </c>
      <c r="B155" t="s">
        <v>49</v>
      </c>
      <c r="C155" t="s">
        <v>32</v>
      </c>
      <c r="D155" t="s">
        <v>18</v>
      </c>
      <c r="E155" t="s">
        <v>32</v>
      </c>
      <c r="F155">
        <v>991</v>
      </c>
      <c r="G155" t="s">
        <v>19</v>
      </c>
      <c r="H155" t="s">
        <v>605</v>
      </c>
      <c r="I155" t="s">
        <v>606</v>
      </c>
      <c r="J155" t="s">
        <v>607</v>
      </c>
      <c r="K155" t="s">
        <v>608</v>
      </c>
      <c r="L155" s="2" t="s">
        <v>920</v>
      </c>
      <c r="M155" t="s">
        <v>24</v>
      </c>
      <c r="N155" s="3">
        <v>45341.375543981485</v>
      </c>
      <c r="O155" t="s">
        <v>516</v>
      </c>
      <c r="P155" t="s">
        <v>26</v>
      </c>
      <c r="Q155">
        <f t="shared" si="2"/>
        <v>45.9</v>
      </c>
    </row>
    <row r="156" spans="1:17" x14ac:dyDescent="0.35">
      <c r="A156">
        <v>168270</v>
      </c>
      <c r="B156" t="s">
        <v>31</v>
      </c>
      <c r="C156" t="s">
        <v>32</v>
      </c>
      <c r="D156" t="s">
        <v>18</v>
      </c>
      <c r="E156" t="s">
        <v>32</v>
      </c>
      <c r="F156">
        <v>1525</v>
      </c>
      <c r="G156" t="s">
        <v>19</v>
      </c>
      <c r="H156" t="s">
        <v>609</v>
      </c>
      <c r="I156" t="s">
        <v>610</v>
      </c>
      <c r="J156" t="s">
        <v>543</v>
      </c>
      <c r="K156" t="s">
        <v>611</v>
      </c>
      <c r="L156" s="2" t="s">
        <v>910</v>
      </c>
      <c r="M156" t="s">
        <v>24</v>
      </c>
      <c r="N156" s="3">
        <v>45341.375555555554</v>
      </c>
      <c r="O156" t="s">
        <v>516</v>
      </c>
      <c r="P156" t="s">
        <v>26</v>
      </c>
      <c r="Q156">
        <f t="shared" si="2"/>
        <v>69.900000000000006</v>
      </c>
    </row>
    <row r="157" spans="1:17" x14ac:dyDescent="0.35">
      <c r="A157">
        <v>195082</v>
      </c>
      <c r="B157" t="s">
        <v>49</v>
      </c>
      <c r="C157" t="s">
        <v>17</v>
      </c>
      <c r="D157" t="s">
        <v>18</v>
      </c>
      <c r="E157" t="s">
        <v>17</v>
      </c>
      <c r="F157">
        <v>923</v>
      </c>
      <c r="G157" t="s">
        <v>19</v>
      </c>
      <c r="H157" t="s">
        <v>612</v>
      </c>
      <c r="I157" t="s">
        <v>613</v>
      </c>
      <c r="J157" t="s">
        <v>614</v>
      </c>
      <c r="K157" t="s">
        <v>615</v>
      </c>
      <c r="L157" s="2" t="s">
        <v>910</v>
      </c>
      <c r="M157" t="s">
        <v>24</v>
      </c>
      <c r="N157" s="3">
        <v>45341.375555555554</v>
      </c>
      <c r="O157" t="s">
        <v>516</v>
      </c>
      <c r="P157" t="s">
        <v>26</v>
      </c>
      <c r="Q157">
        <f t="shared" si="2"/>
        <v>69.900000000000006</v>
      </c>
    </row>
    <row r="158" spans="1:17" x14ac:dyDescent="0.35">
      <c r="A158">
        <v>110329</v>
      </c>
      <c r="B158" t="s">
        <v>49</v>
      </c>
      <c r="C158" t="s">
        <v>17</v>
      </c>
      <c r="D158" t="s">
        <v>18</v>
      </c>
      <c r="E158" t="s">
        <v>32</v>
      </c>
      <c r="F158">
        <v>2397</v>
      </c>
      <c r="G158" t="s">
        <v>19</v>
      </c>
      <c r="H158" t="s">
        <v>616</v>
      </c>
      <c r="I158" t="s">
        <v>617</v>
      </c>
      <c r="J158" t="s">
        <v>618</v>
      </c>
      <c r="K158" t="s">
        <v>619</v>
      </c>
      <c r="L158" s="2" t="s">
        <v>910</v>
      </c>
      <c r="M158" t="s">
        <v>24</v>
      </c>
      <c r="N158" s="3">
        <v>45341.375567129631</v>
      </c>
      <c r="O158" t="s">
        <v>516</v>
      </c>
      <c r="P158" t="s">
        <v>26</v>
      </c>
      <c r="Q158">
        <f t="shared" si="2"/>
        <v>69.900000000000006</v>
      </c>
    </row>
    <row r="159" spans="1:17" x14ac:dyDescent="0.35">
      <c r="A159">
        <v>147449</v>
      </c>
      <c r="B159" t="s">
        <v>31</v>
      </c>
      <c r="C159" t="s">
        <v>17</v>
      </c>
      <c r="D159" t="s">
        <v>18</v>
      </c>
      <c r="E159" t="s">
        <v>17</v>
      </c>
      <c r="F159">
        <v>1191</v>
      </c>
      <c r="G159" t="s">
        <v>19</v>
      </c>
      <c r="H159" t="s">
        <v>620</v>
      </c>
      <c r="I159" t="s">
        <v>621</v>
      </c>
      <c r="J159" t="s">
        <v>622</v>
      </c>
      <c r="K159" t="s">
        <v>623</v>
      </c>
      <c r="L159" s="2" t="s">
        <v>910</v>
      </c>
      <c r="M159" t="s">
        <v>24</v>
      </c>
      <c r="N159" s="3">
        <v>45341.375567129631</v>
      </c>
      <c r="O159" t="s">
        <v>516</v>
      </c>
      <c r="P159" t="s">
        <v>26</v>
      </c>
      <c r="Q159">
        <f t="shared" si="2"/>
        <v>69.900000000000006</v>
      </c>
    </row>
    <row r="160" spans="1:17" x14ac:dyDescent="0.35">
      <c r="A160">
        <v>193332</v>
      </c>
      <c r="B160" t="s">
        <v>16</v>
      </c>
      <c r="C160" t="s">
        <v>32</v>
      </c>
      <c r="D160" t="s">
        <v>18</v>
      </c>
      <c r="E160" t="s">
        <v>17</v>
      </c>
      <c r="F160">
        <v>1237</v>
      </c>
      <c r="G160" t="s">
        <v>19</v>
      </c>
      <c r="H160" t="s">
        <v>624</v>
      </c>
      <c r="I160" t="s">
        <v>625</v>
      </c>
      <c r="J160" t="s">
        <v>626</v>
      </c>
      <c r="K160" t="s">
        <v>627</v>
      </c>
      <c r="L160" s="2" t="s">
        <v>914</v>
      </c>
      <c r="M160" t="s">
        <v>24</v>
      </c>
      <c r="N160" s="3">
        <v>45341.375578703701</v>
      </c>
      <c r="O160" t="s">
        <v>516</v>
      </c>
      <c r="P160" t="s">
        <v>26</v>
      </c>
      <c r="Q160">
        <f t="shared" si="2"/>
        <v>49.9</v>
      </c>
    </row>
    <row r="161" spans="1:17" x14ac:dyDescent="0.35">
      <c r="A161">
        <v>146804</v>
      </c>
      <c r="B161" t="s">
        <v>16</v>
      </c>
      <c r="C161" t="s">
        <v>32</v>
      </c>
      <c r="D161" t="s">
        <v>18</v>
      </c>
      <c r="E161" t="s">
        <v>17</v>
      </c>
      <c r="F161">
        <v>1504</v>
      </c>
      <c r="G161" t="s">
        <v>19</v>
      </c>
      <c r="H161" t="s">
        <v>628</v>
      </c>
      <c r="I161" t="s">
        <v>629</v>
      </c>
      <c r="J161" t="s">
        <v>583</v>
      </c>
      <c r="K161" t="s">
        <v>630</v>
      </c>
      <c r="L161" s="2" t="s">
        <v>910</v>
      </c>
      <c r="M161" t="s">
        <v>24</v>
      </c>
      <c r="N161" s="3">
        <v>45341.375601851854</v>
      </c>
      <c r="O161" t="s">
        <v>516</v>
      </c>
      <c r="P161" t="s">
        <v>26</v>
      </c>
      <c r="Q161">
        <f t="shared" si="2"/>
        <v>69.900000000000006</v>
      </c>
    </row>
    <row r="162" spans="1:17" x14ac:dyDescent="0.35">
      <c r="A162">
        <v>188909</v>
      </c>
      <c r="B162" t="s">
        <v>16</v>
      </c>
      <c r="C162" t="s">
        <v>32</v>
      </c>
      <c r="D162" t="s">
        <v>18</v>
      </c>
      <c r="E162" t="s">
        <v>32</v>
      </c>
      <c r="F162">
        <v>2863</v>
      </c>
      <c r="G162" t="s">
        <v>19</v>
      </c>
      <c r="H162" t="s">
        <v>631</v>
      </c>
      <c r="I162" t="s">
        <v>632</v>
      </c>
      <c r="J162" t="s">
        <v>633</v>
      </c>
      <c r="K162" t="s">
        <v>634</v>
      </c>
      <c r="L162" s="2" t="s">
        <v>922</v>
      </c>
      <c r="M162" t="s">
        <v>24</v>
      </c>
      <c r="N162" s="3">
        <v>45341.382314814815</v>
      </c>
      <c r="O162" t="s">
        <v>635</v>
      </c>
      <c r="P162" t="s">
        <v>636</v>
      </c>
      <c r="Q162">
        <f t="shared" si="2"/>
        <v>39.9</v>
      </c>
    </row>
    <row r="163" spans="1:17" x14ac:dyDescent="0.35">
      <c r="A163">
        <v>165910</v>
      </c>
      <c r="B163" t="s">
        <v>31</v>
      </c>
      <c r="C163" t="s">
        <v>32</v>
      </c>
      <c r="D163" t="s">
        <v>18</v>
      </c>
      <c r="E163" t="s">
        <v>17</v>
      </c>
      <c r="F163">
        <v>2760</v>
      </c>
      <c r="G163" t="s">
        <v>19</v>
      </c>
      <c r="H163" t="s">
        <v>637</v>
      </c>
      <c r="I163" t="s">
        <v>638</v>
      </c>
      <c r="J163" t="s">
        <v>639</v>
      </c>
      <c r="K163" t="s">
        <v>640</v>
      </c>
      <c r="L163" s="2" t="s">
        <v>910</v>
      </c>
      <c r="M163" t="s">
        <v>24</v>
      </c>
      <c r="N163" s="3">
        <v>45341.382326388892</v>
      </c>
      <c r="O163" t="s">
        <v>635</v>
      </c>
      <c r="P163" t="s">
        <v>636</v>
      </c>
      <c r="Q163">
        <f t="shared" si="2"/>
        <v>69.900000000000006</v>
      </c>
    </row>
    <row r="164" spans="1:17" x14ac:dyDescent="0.35">
      <c r="A164">
        <v>136738</v>
      </c>
      <c r="B164" t="s">
        <v>49</v>
      </c>
      <c r="C164" t="s">
        <v>17</v>
      </c>
      <c r="D164" t="s">
        <v>18</v>
      </c>
      <c r="E164" t="s">
        <v>32</v>
      </c>
      <c r="F164">
        <v>542</v>
      </c>
      <c r="G164" t="s">
        <v>19</v>
      </c>
      <c r="H164" t="s">
        <v>641</v>
      </c>
      <c r="I164" t="s">
        <v>642</v>
      </c>
      <c r="J164" t="s">
        <v>643</v>
      </c>
      <c r="K164" t="s">
        <v>644</v>
      </c>
      <c r="L164" s="2" t="s">
        <v>923</v>
      </c>
      <c r="M164" t="s">
        <v>24</v>
      </c>
      <c r="N164" s="3">
        <v>45341.382326388892</v>
      </c>
      <c r="O164" t="s">
        <v>635</v>
      </c>
      <c r="P164" t="s">
        <v>636</v>
      </c>
      <c r="Q164">
        <f t="shared" si="2"/>
        <v>7.99</v>
      </c>
    </row>
    <row r="165" spans="1:17" x14ac:dyDescent="0.35">
      <c r="A165">
        <v>144497</v>
      </c>
      <c r="B165" t="s">
        <v>31</v>
      </c>
      <c r="C165" t="s">
        <v>32</v>
      </c>
      <c r="D165" t="s">
        <v>18</v>
      </c>
      <c r="E165" t="s">
        <v>32</v>
      </c>
      <c r="F165">
        <v>1105</v>
      </c>
      <c r="G165" t="s">
        <v>19</v>
      </c>
      <c r="H165" t="s">
        <v>645</v>
      </c>
      <c r="I165" t="s">
        <v>646</v>
      </c>
      <c r="J165" t="s">
        <v>647</v>
      </c>
      <c r="K165" t="s">
        <v>648</v>
      </c>
      <c r="L165" s="2" t="s">
        <v>914</v>
      </c>
      <c r="M165" t="s">
        <v>24</v>
      </c>
      <c r="N165" s="3">
        <v>45341.382337962961</v>
      </c>
      <c r="O165" t="s">
        <v>635</v>
      </c>
      <c r="P165" t="s">
        <v>636</v>
      </c>
      <c r="Q165">
        <f t="shared" si="2"/>
        <v>49.9</v>
      </c>
    </row>
    <row r="166" spans="1:17" x14ac:dyDescent="0.35">
      <c r="A166">
        <v>135036</v>
      </c>
      <c r="B166" t="s">
        <v>31</v>
      </c>
      <c r="C166" t="s">
        <v>32</v>
      </c>
      <c r="D166" t="s">
        <v>18</v>
      </c>
      <c r="E166" t="s">
        <v>17</v>
      </c>
      <c r="F166">
        <v>1435</v>
      </c>
      <c r="G166" t="s">
        <v>19</v>
      </c>
      <c r="H166" t="s">
        <v>649</v>
      </c>
      <c r="I166" t="s">
        <v>650</v>
      </c>
      <c r="J166" t="s">
        <v>651</v>
      </c>
      <c r="K166" t="s">
        <v>652</v>
      </c>
      <c r="L166" s="2" t="s">
        <v>914</v>
      </c>
      <c r="M166" t="s">
        <v>24</v>
      </c>
      <c r="N166" s="3">
        <v>45341.382349537038</v>
      </c>
      <c r="O166" t="s">
        <v>635</v>
      </c>
      <c r="P166" t="s">
        <v>636</v>
      </c>
      <c r="Q166">
        <f t="shared" si="2"/>
        <v>49.9</v>
      </c>
    </row>
    <row r="167" spans="1:17" x14ac:dyDescent="0.35">
      <c r="A167">
        <v>166331</v>
      </c>
      <c r="B167" t="s">
        <v>16</v>
      </c>
      <c r="C167" t="s">
        <v>32</v>
      </c>
      <c r="D167" t="s">
        <v>18</v>
      </c>
      <c r="E167" t="s">
        <v>32</v>
      </c>
      <c r="F167">
        <v>2877</v>
      </c>
      <c r="G167" t="s">
        <v>19</v>
      </c>
      <c r="H167" t="s">
        <v>653</v>
      </c>
      <c r="I167" t="s">
        <v>654</v>
      </c>
      <c r="J167" t="s">
        <v>655</v>
      </c>
      <c r="K167" t="s">
        <v>656</v>
      </c>
      <c r="L167" s="2" t="s">
        <v>915</v>
      </c>
      <c r="M167" t="s">
        <v>24</v>
      </c>
      <c r="N167" s="3">
        <v>45341.382349537038</v>
      </c>
      <c r="O167" t="s">
        <v>635</v>
      </c>
      <c r="P167" t="s">
        <v>636</v>
      </c>
      <c r="Q167">
        <f t="shared" si="2"/>
        <v>59.9</v>
      </c>
    </row>
    <row r="168" spans="1:17" x14ac:dyDescent="0.35">
      <c r="A168">
        <v>139789</v>
      </c>
      <c r="B168" t="s">
        <v>16</v>
      </c>
      <c r="C168" t="s">
        <v>17</v>
      </c>
      <c r="D168" t="s">
        <v>18</v>
      </c>
      <c r="E168" t="s">
        <v>32</v>
      </c>
      <c r="F168">
        <v>1094</v>
      </c>
      <c r="G168" t="s">
        <v>19</v>
      </c>
      <c r="H168" t="s">
        <v>657</v>
      </c>
      <c r="I168" t="s">
        <v>658</v>
      </c>
      <c r="J168" t="s">
        <v>659</v>
      </c>
      <c r="K168" t="s">
        <v>660</v>
      </c>
      <c r="L168" s="2" t="s">
        <v>910</v>
      </c>
      <c r="M168" t="s">
        <v>24</v>
      </c>
      <c r="N168" s="3">
        <v>45341.382361111115</v>
      </c>
      <c r="O168" t="s">
        <v>635</v>
      </c>
      <c r="P168" t="s">
        <v>636</v>
      </c>
      <c r="Q168">
        <f t="shared" si="2"/>
        <v>69.900000000000006</v>
      </c>
    </row>
    <row r="169" spans="1:17" x14ac:dyDescent="0.35">
      <c r="A169">
        <v>118569</v>
      </c>
      <c r="B169" t="s">
        <v>16</v>
      </c>
      <c r="C169" t="s">
        <v>17</v>
      </c>
      <c r="D169" t="s">
        <v>18</v>
      </c>
      <c r="E169" t="s">
        <v>32</v>
      </c>
      <c r="F169">
        <v>994</v>
      </c>
      <c r="G169" t="s">
        <v>19</v>
      </c>
      <c r="H169" t="s">
        <v>661</v>
      </c>
      <c r="I169" t="s">
        <v>662</v>
      </c>
      <c r="J169" t="s">
        <v>663</v>
      </c>
      <c r="K169" t="s">
        <v>664</v>
      </c>
      <c r="L169" s="2" t="s">
        <v>914</v>
      </c>
      <c r="M169" t="s">
        <v>24</v>
      </c>
      <c r="N169" s="3">
        <v>45341.382361111115</v>
      </c>
      <c r="O169" t="s">
        <v>635</v>
      </c>
      <c r="P169" t="s">
        <v>636</v>
      </c>
      <c r="Q169">
        <f t="shared" si="2"/>
        <v>49.9</v>
      </c>
    </row>
    <row r="170" spans="1:17" x14ac:dyDescent="0.35">
      <c r="A170">
        <v>155848</v>
      </c>
      <c r="B170" t="s">
        <v>31</v>
      </c>
      <c r="C170" t="s">
        <v>32</v>
      </c>
      <c r="D170" t="s">
        <v>18</v>
      </c>
      <c r="E170" t="s">
        <v>17</v>
      </c>
      <c r="F170">
        <v>1942</v>
      </c>
      <c r="G170" t="s">
        <v>19</v>
      </c>
      <c r="H170" t="s">
        <v>665</v>
      </c>
      <c r="I170" t="s">
        <v>666</v>
      </c>
      <c r="J170" t="s">
        <v>667</v>
      </c>
      <c r="K170" t="s">
        <v>668</v>
      </c>
      <c r="L170" s="2" t="s">
        <v>914</v>
      </c>
      <c r="M170" t="s">
        <v>24</v>
      </c>
      <c r="N170" s="3">
        <v>45341.382372685184</v>
      </c>
      <c r="O170" t="s">
        <v>635</v>
      </c>
      <c r="P170" t="s">
        <v>636</v>
      </c>
      <c r="Q170">
        <f t="shared" si="2"/>
        <v>49.9</v>
      </c>
    </row>
    <row r="171" spans="1:17" x14ac:dyDescent="0.35">
      <c r="A171">
        <v>152563</v>
      </c>
      <c r="B171" t="s">
        <v>49</v>
      </c>
      <c r="C171" t="s">
        <v>17</v>
      </c>
      <c r="D171" t="s">
        <v>18</v>
      </c>
      <c r="E171" t="s">
        <v>32</v>
      </c>
      <c r="F171">
        <v>2572</v>
      </c>
      <c r="G171" t="s">
        <v>19</v>
      </c>
      <c r="H171" t="s">
        <v>669</v>
      </c>
      <c r="I171" t="s">
        <v>670</v>
      </c>
      <c r="J171" t="s">
        <v>671</v>
      </c>
      <c r="K171" t="s">
        <v>672</v>
      </c>
      <c r="L171" s="2" t="s">
        <v>902</v>
      </c>
      <c r="M171" t="s">
        <v>24</v>
      </c>
      <c r="N171" s="3">
        <v>45341.382372685184</v>
      </c>
      <c r="O171" t="s">
        <v>635</v>
      </c>
      <c r="P171" t="s">
        <v>636</v>
      </c>
      <c r="Q171">
        <f t="shared" si="2"/>
        <v>169</v>
      </c>
    </row>
    <row r="172" spans="1:17" x14ac:dyDescent="0.35">
      <c r="A172">
        <v>115153</v>
      </c>
      <c r="B172" t="s">
        <v>16</v>
      </c>
      <c r="C172" t="s">
        <v>17</v>
      </c>
      <c r="D172" t="s">
        <v>18</v>
      </c>
      <c r="E172" t="s">
        <v>17</v>
      </c>
      <c r="F172">
        <v>1736</v>
      </c>
      <c r="G172" t="s">
        <v>19</v>
      </c>
      <c r="H172" t="s">
        <v>673</v>
      </c>
      <c r="I172" t="s">
        <v>674</v>
      </c>
      <c r="J172" t="s">
        <v>675</v>
      </c>
      <c r="K172" t="s">
        <v>676</v>
      </c>
      <c r="L172" s="2" t="s">
        <v>905</v>
      </c>
      <c r="M172" t="s">
        <v>24</v>
      </c>
      <c r="N172" s="3">
        <v>45341.382384259261</v>
      </c>
      <c r="O172" t="s">
        <v>635</v>
      </c>
      <c r="P172" t="s">
        <v>636</v>
      </c>
      <c r="Q172">
        <f t="shared" si="2"/>
        <v>79.900000000000006</v>
      </c>
    </row>
    <row r="173" spans="1:17" x14ac:dyDescent="0.35">
      <c r="A173">
        <v>125938</v>
      </c>
      <c r="B173" t="s">
        <v>16</v>
      </c>
      <c r="C173" t="s">
        <v>32</v>
      </c>
      <c r="D173" t="s">
        <v>18</v>
      </c>
      <c r="E173" t="s">
        <v>32</v>
      </c>
      <c r="F173">
        <v>1204</v>
      </c>
      <c r="G173" t="s">
        <v>19</v>
      </c>
      <c r="H173" t="s">
        <v>677</v>
      </c>
      <c r="I173" t="s">
        <v>678</v>
      </c>
      <c r="J173" t="s">
        <v>679</v>
      </c>
      <c r="K173" t="s">
        <v>680</v>
      </c>
      <c r="L173" s="2" t="s">
        <v>914</v>
      </c>
      <c r="M173" t="s">
        <v>24</v>
      </c>
      <c r="N173" s="3">
        <v>45341.382395833331</v>
      </c>
      <c r="O173" t="s">
        <v>635</v>
      </c>
      <c r="P173" t="s">
        <v>636</v>
      </c>
      <c r="Q173">
        <f t="shared" si="2"/>
        <v>49.9</v>
      </c>
    </row>
    <row r="174" spans="1:17" x14ac:dyDescent="0.35">
      <c r="A174">
        <v>122809</v>
      </c>
      <c r="B174" t="s">
        <v>31</v>
      </c>
      <c r="C174" t="s">
        <v>17</v>
      </c>
      <c r="D174" t="s">
        <v>18</v>
      </c>
      <c r="E174" t="s">
        <v>32</v>
      </c>
      <c r="F174">
        <v>1592</v>
      </c>
      <c r="G174" t="s">
        <v>19</v>
      </c>
      <c r="H174" t="s">
        <v>681</v>
      </c>
      <c r="I174" t="s">
        <v>682</v>
      </c>
      <c r="J174" t="s">
        <v>683</v>
      </c>
      <c r="K174" t="s">
        <v>684</v>
      </c>
      <c r="L174" s="2" t="s">
        <v>914</v>
      </c>
      <c r="M174" t="s">
        <v>24</v>
      </c>
      <c r="N174" s="3">
        <v>45341.382395833331</v>
      </c>
      <c r="O174" t="s">
        <v>635</v>
      </c>
      <c r="P174" t="s">
        <v>636</v>
      </c>
      <c r="Q174">
        <f t="shared" si="2"/>
        <v>49.9</v>
      </c>
    </row>
    <row r="175" spans="1:17" x14ac:dyDescent="0.35">
      <c r="A175">
        <v>181502</v>
      </c>
      <c r="B175" t="s">
        <v>49</v>
      </c>
      <c r="C175" t="s">
        <v>32</v>
      </c>
      <c r="D175" t="s">
        <v>18</v>
      </c>
      <c r="E175" t="s">
        <v>17</v>
      </c>
      <c r="F175">
        <v>2591</v>
      </c>
      <c r="G175" t="s">
        <v>19</v>
      </c>
      <c r="H175" t="s">
        <v>685</v>
      </c>
      <c r="I175" t="s">
        <v>686</v>
      </c>
      <c r="J175" t="s">
        <v>687</v>
      </c>
      <c r="K175" t="s">
        <v>688</v>
      </c>
      <c r="L175" s="2" t="s">
        <v>922</v>
      </c>
      <c r="M175" t="s">
        <v>24</v>
      </c>
      <c r="N175" s="3">
        <v>45341.382407407407</v>
      </c>
      <c r="O175" t="s">
        <v>635</v>
      </c>
      <c r="P175" t="s">
        <v>636</v>
      </c>
      <c r="Q175">
        <f t="shared" si="2"/>
        <v>39.9</v>
      </c>
    </row>
    <row r="176" spans="1:17" x14ac:dyDescent="0.35">
      <c r="A176">
        <v>182779</v>
      </c>
      <c r="B176" t="s">
        <v>31</v>
      </c>
      <c r="C176" t="s">
        <v>32</v>
      </c>
      <c r="D176" t="s">
        <v>18</v>
      </c>
      <c r="E176" t="s">
        <v>32</v>
      </c>
      <c r="F176">
        <v>2097</v>
      </c>
      <c r="G176" t="s">
        <v>19</v>
      </c>
      <c r="H176" t="s">
        <v>689</v>
      </c>
      <c r="I176" t="s">
        <v>690</v>
      </c>
      <c r="J176" t="s">
        <v>691</v>
      </c>
      <c r="K176" t="s">
        <v>692</v>
      </c>
      <c r="L176" s="2" t="s">
        <v>924</v>
      </c>
      <c r="M176" t="s">
        <v>24</v>
      </c>
      <c r="N176" s="3">
        <v>45341.382418981484</v>
      </c>
      <c r="O176" t="s">
        <v>635</v>
      </c>
      <c r="P176" t="s">
        <v>636</v>
      </c>
      <c r="Q176">
        <f t="shared" si="2"/>
        <v>35.9</v>
      </c>
    </row>
    <row r="177" spans="1:17" x14ac:dyDescent="0.35">
      <c r="A177">
        <v>155674</v>
      </c>
      <c r="B177" t="s">
        <v>49</v>
      </c>
      <c r="C177" t="s">
        <v>17</v>
      </c>
      <c r="D177" t="s">
        <v>18</v>
      </c>
      <c r="E177" t="s">
        <v>17</v>
      </c>
      <c r="F177">
        <v>897</v>
      </c>
      <c r="G177" t="s">
        <v>19</v>
      </c>
      <c r="H177" t="s">
        <v>693</v>
      </c>
      <c r="I177" t="s">
        <v>694</v>
      </c>
      <c r="J177" t="s">
        <v>695</v>
      </c>
      <c r="K177" t="s">
        <v>696</v>
      </c>
      <c r="L177" s="2" t="s">
        <v>914</v>
      </c>
      <c r="M177" t="s">
        <v>24</v>
      </c>
      <c r="N177" s="3">
        <v>45341.382430555554</v>
      </c>
      <c r="O177" t="s">
        <v>635</v>
      </c>
      <c r="P177" t="s">
        <v>636</v>
      </c>
      <c r="Q177">
        <f t="shared" si="2"/>
        <v>49.9</v>
      </c>
    </row>
    <row r="178" spans="1:17" x14ac:dyDescent="0.35">
      <c r="A178">
        <v>182866</v>
      </c>
      <c r="B178" t="s">
        <v>16</v>
      </c>
      <c r="C178" t="s">
        <v>17</v>
      </c>
      <c r="D178" t="s">
        <v>18</v>
      </c>
      <c r="E178" t="s">
        <v>32</v>
      </c>
      <c r="F178">
        <v>1552</v>
      </c>
      <c r="G178" t="s">
        <v>19</v>
      </c>
      <c r="H178" t="s">
        <v>697</v>
      </c>
      <c r="I178" t="s">
        <v>698</v>
      </c>
      <c r="J178" t="s">
        <v>699</v>
      </c>
      <c r="K178" t="s">
        <v>700</v>
      </c>
      <c r="L178" s="2" t="s">
        <v>922</v>
      </c>
      <c r="M178" t="s">
        <v>24</v>
      </c>
      <c r="N178" s="3">
        <v>45341.382430555554</v>
      </c>
      <c r="O178" t="s">
        <v>635</v>
      </c>
      <c r="P178" t="s">
        <v>636</v>
      </c>
      <c r="Q178">
        <f t="shared" si="2"/>
        <v>39.9</v>
      </c>
    </row>
    <row r="179" spans="1:17" x14ac:dyDescent="0.35">
      <c r="A179">
        <v>148230</v>
      </c>
      <c r="B179" t="s">
        <v>49</v>
      </c>
      <c r="C179" t="s">
        <v>32</v>
      </c>
      <c r="D179" t="s">
        <v>18</v>
      </c>
      <c r="E179" t="s">
        <v>17</v>
      </c>
      <c r="F179">
        <v>2494</v>
      </c>
      <c r="G179" t="s">
        <v>19</v>
      </c>
      <c r="H179" t="s">
        <v>701</v>
      </c>
      <c r="I179" t="s">
        <v>702</v>
      </c>
      <c r="J179" t="s">
        <v>703</v>
      </c>
      <c r="K179" t="s">
        <v>704</v>
      </c>
      <c r="L179" s="2" t="s">
        <v>915</v>
      </c>
      <c r="M179" t="s">
        <v>24</v>
      </c>
      <c r="N179" s="3">
        <v>45341.38244212963</v>
      </c>
      <c r="O179" t="s">
        <v>635</v>
      </c>
      <c r="P179" t="s">
        <v>636</v>
      </c>
      <c r="Q179">
        <f t="shared" si="2"/>
        <v>59.9</v>
      </c>
    </row>
    <row r="180" spans="1:17" x14ac:dyDescent="0.35">
      <c r="A180">
        <v>126979</v>
      </c>
      <c r="B180" t="s">
        <v>49</v>
      </c>
      <c r="C180" t="s">
        <v>17</v>
      </c>
      <c r="D180" t="s">
        <v>18</v>
      </c>
      <c r="E180" t="s">
        <v>17</v>
      </c>
      <c r="F180">
        <v>2141</v>
      </c>
      <c r="G180" t="s">
        <v>19</v>
      </c>
      <c r="H180" t="s">
        <v>705</v>
      </c>
      <c r="I180" t="s">
        <v>706</v>
      </c>
      <c r="J180" t="s">
        <v>707</v>
      </c>
      <c r="K180" t="s">
        <v>708</v>
      </c>
      <c r="L180" s="2" t="s">
        <v>914</v>
      </c>
      <c r="M180" t="s">
        <v>24</v>
      </c>
      <c r="N180" s="3">
        <v>45341.38244212963</v>
      </c>
      <c r="O180" t="s">
        <v>635</v>
      </c>
      <c r="P180" t="s">
        <v>636</v>
      </c>
      <c r="Q180">
        <f t="shared" si="2"/>
        <v>49.9</v>
      </c>
    </row>
    <row r="181" spans="1:17" x14ac:dyDescent="0.35">
      <c r="A181">
        <v>135521</v>
      </c>
      <c r="B181" t="s">
        <v>31</v>
      </c>
      <c r="C181" t="s">
        <v>17</v>
      </c>
      <c r="D181" t="s">
        <v>18</v>
      </c>
      <c r="E181" t="s">
        <v>32</v>
      </c>
      <c r="F181">
        <v>2835</v>
      </c>
      <c r="G181" t="s">
        <v>19</v>
      </c>
      <c r="H181" t="s">
        <v>709</v>
      </c>
      <c r="I181" t="s">
        <v>710</v>
      </c>
      <c r="J181" t="s">
        <v>711</v>
      </c>
      <c r="K181" t="s">
        <v>712</v>
      </c>
      <c r="L181" s="2" t="s">
        <v>922</v>
      </c>
      <c r="M181" t="s">
        <v>24</v>
      </c>
      <c r="N181" s="3">
        <v>45341.382453703707</v>
      </c>
      <c r="O181" t="s">
        <v>635</v>
      </c>
      <c r="P181" t="s">
        <v>636</v>
      </c>
      <c r="Q181">
        <f t="shared" si="2"/>
        <v>39.9</v>
      </c>
    </row>
    <row r="182" spans="1:17" x14ac:dyDescent="0.35">
      <c r="A182">
        <v>185809</v>
      </c>
      <c r="B182" t="s">
        <v>31</v>
      </c>
      <c r="C182" t="s">
        <v>17</v>
      </c>
      <c r="D182" t="s">
        <v>18</v>
      </c>
      <c r="E182" t="s">
        <v>17</v>
      </c>
      <c r="F182">
        <v>622</v>
      </c>
      <c r="G182" t="s">
        <v>19</v>
      </c>
      <c r="H182" t="s">
        <v>713</v>
      </c>
      <c r="I182" t="s">
        <v>714</v>
      </c>
      <c r="J182" t="s">
        <v>715</v>
      </c>
      <c r="K182" t="s">
        <v>716</v>
      </c>
      <c r="L182" s="2" t="s">
        <v>914</v>
      </c>
      <c r="M182" t="s">
        <v>24</v>
      </c>
      <c r="N182" s="3">
        <v>45341.382453703707</v>
      </c>
      <c r="O182" t="s">
        <v>635</v>
      </c>
      <c r="P182" t="s">
        <v>636</v>
      </c>
      <c r="Q182">
        <f t="shared" si="2"/>
        <v>49.9</v>
      </c>
    </row>
    <row r="183" spans="1:17" x14ac:dyDescent="0.35">
      <c r="A183">
        <v>171520</v>
      </c>
      <c r="B183" t="s">
        <v>31</v>
      </c>
      <c r="C183" t="s">
        <v>32</v>
      </c>
      <c r="D183" t="s">
        <v>18</v>
      </c>
      <c r="E183" t="s">
        <v>32</v>
      </c>
      <c r="F183">
        <v>2901</v>
      </c>
      <c r="G183" t="s">
        <v>19</v>
      </c>
      <c r="H183" t="s">
        <v>717</v>
      </c>
      <c r="I183" t="s">
        <v>718</v>
      </c>
      <c r="J183" t="s">
        <v>719</v>
      </c>
      <c r="K183" t="s">
        <v>720</v>
      </c>
      <c r="L183" s="2" t="s">
        <v>925</v>
      </c>
      <c r="M183" t="s">
        <v>24</v>
      </c>
      <c r="N183" s="3">
        <v>45341.382465277777</v>
      </c>
      <c r="O183" t="s">
        <v>635</v>
      </c>
      <c r="P183" t="s">
        <v>636</v>
      </c>
      <c r="Q183">
        <f t="shared" si="2"/>
        <v>47.9</v>
      </c>
    </row>
    <row r="184" spans="1:17" x14ac:dyDescent="0.35">
      <c r="A184">
        <v>122926</v>
      </c>
      <c r="B184" t="s">
        <v>31</v>
      </c>
      <c r="C184" t="s">
        <v>17</v>
      </c>
      <c r="D184" t="s">
        <v>18</v>
      </c>
      <c r="E184" t="s">
        <v>17</v>
      </c>
      <c r="F184">
        <v>867</v>
      </c>
      <c r="G184" t="s">
        <v>19</v>
      </c>
      <c r="H184" t="s">
        <v>721</v>
      </c>
      <c r="I184" t="s">
        <v>722</v>
      </c>
      <c r="J184" t="s">
        <v>723</v>
      </c>
      <c r="K184" t="s">
        <v>724</v>
      </c>
      <c r="L184" s="2" t="s">
        <v>920</v>
      </c>
      <c r="M184" t="s">
        <v>24</v>
      </c>
      <c r="N184" s="3">
        <v>45341.382476851853</v>
      </c>
      <c r="O184" t="s">
        <v>635</v>
      </c>
      <c r="P184" t="s">
        <v>636</v>
      </c>
      <c r="Q184">
        <f t="shared" si="2"/>
        <v>45.9</v>
      </c>
    </row>
    <row r="185" spans="1:17" x14ac:dyDescent="0.35">
      <c r="A185">
        <v>150953</v>
      </c>
      <c r="B185" t="s">
        <v>49</v>
      </c>
      <c r="C185" t="s">
        <v>32</v>
      </c>
      <c r="D185" t="s">
        <v>18</v>
      </c>
      <c r="E185" t="s">
        <v>32</v>
      </c>
      <c r="F185">
        <v>2434</v>
      </c>
      <c r="G185" t="s">
        <v>19</v>
      </c>
      <c r="H185" t="s">
        <v>725</v>
      </c>
      <c r="I185" t="s">
        <v>726</v>
      </c>
      <c r="J185" t="s">
        <v>727</v>
      </c>
      <c r="K185" t="s">
        <v>728</v>
      </c>
      <c r="L185" s="2" t="s">
        <v>924</v>
      </c>
      <c r="M185" t="s">
        <v>24</v>
      </c>
      <c r="N185" s="3">
        <v>45341.382476851853</v>
      </c>
      <c r="O185" t="s">
        <v>635</v>
      </c>
      <c r="P185" t="s">
        <v>636</v>
      </c>
      <c r="Q185">
        <f t="shared" si="2"/>
        <v>35.9</v>
      </c>
    </row>
    <row r="186" spans="1:17" x14ac:dyDescent="0.35">
      <c r="A186">
        <v>115873</v>
      </c>
      <c r="B186" t="s">
        <v>31</v>
      </c>
      <c r="C186" t="s">
        <v>32</v>
      </c>
      <c r="D186" t="s">
        <v>18</v>
      </c>
      <c r="E186" t="s">
        <v>32</v>
      </c>
      <c r="F186">
        <v>2606</v>
      </c>
      <c r="G186" t="s">
        <v>19</v>
      </c>
      <c r="H186" t="s">
        <v>729</v>
      </c>
      <c r="I186" t="s">
        <v>730</v>
      </c>
      <c r="J186" t="s">
        <v>731</v>
      </c>
      <c r="K186" t="s">
        <v>732</v>
      </c>
      <c r="L186" s="2" t="s">
        <v>915</v>
      </c>
      <c r="M186" t="s">
        <v>24</v>
      </c>
      <c r="N186" s="3">
        <v>45341.382488425923</v>
      </c>
      <c r="O186" t="s">
        <v>635</v>
      </c>
      <c r="P186" t="s">
        <v>636</v>
      </c>
      <c r="Q186">
        <f t="shared" si="2"/>
        <v>59.9</v>
      </c>
    </row>
    <row r="187" spans="1:17" x14ac:dyDescent="0.35">
      <c r="A187">
        <v>115581</v>
      </c>
      <c r="B187" t="s">
        <v>16</v>
      </c>
      <c r="C187" t="s">
        <v>17</v>
      </c>
      <c r="D187" t="s">
        <v>18</v>
      </c>
      <c r="E187" t="s">
        <v>32</v>
      </c>
      <c r="F187">
        <v>2728</v>
      </c>
      <c r="G187" t="s">
        <v>19</v>
      </c>
      <c r="H187" t="s">
        <v>733</v>
      </c>
      <c r="I187" t="s">
        <v>734</v>
      </c>
      <c r="J187" t="s">
        <v>735</v>
      </c>
      <c r="K187" t="s">
        <v>736</v>
      </c>
      <c r="L187" s="2" t="s">
        <v>925</v>
      </c>
      <c r="M187" t="s">
        <v>24</v>
      </c>
      <c r="N187" s="3">
        <v>45341.382488425923</v>
      </c>
      <c r="O187" t="s">
        <v>635</v>
      </c>
      <c r="P187" t="s">
        <v>636</v>
      </c>
      <c r="Q187">
        <f t="shared" si="2"/>
        <v>47.9</v>
      </c>
    </row>
    <row r="188" spans="1:17" x14ac:dyDescent="0.35">
      <c r="A188">
        <v>183634</v>
      </c>
      <c r="B188" t="s">
        <v>49</v>
      </c>
      <c r="C188" t="s">
        <v>32</v>
      </c>
      <c r="D188" t="s">
        <v>18</v>
      </c>
      <c r="E188" t="s">
        <v>32</v>
      </c>
      <c r="F188">
        <v>2778</v>
      </c>
      <c r="G188" t="s">
        <v>19</v>
      </c>
      <c r="H188" t="s">
        <v>737</v>
      </c>
      <c r="I188" t="s">
        <v>738</v>
      </c>
      <c r="J188" t="s">
        <v>739</v>
      </c>
      <c r="K188" t="s">
        <v>740</v>
      </c>
      <c r="L188" s="2" t="s">
        <v>926</v>
      </c>
      <c r="M188" t="s">
        <v>24</v>
      </c>
      <c r="N188" s="3">
        <v>45341.3825</v>
      </c>
      <c r="O188" t="s">
        <v>635</v>
      </c>
      <c r="P188" t="s">
        <v>636</v>
      </c>
      <c r="Q188">
        <f t="shared" si="2"/>
        <v>27.9</v>
      </c>
    </row>
    <row r="189" spans="1:17" x14ac:dyDescent="0.35">
      <c r="A189">
        <v>122484</v>
      </c>
      <c r="B189" t="s">
        <v>16</v>
      </c>
      <c r="C189" t="s">
        <v>32</v>
      </c>
      <c r="D189" t="s">
        <v>18</v>
      </c>
      <c r="E189" t="s">
        <v>32</v>
      </c>
      <c r="F189">
        <v>558</v>
      </c>
      <c r="G189" t="s">
        <v>19</v>
      </c>
      <c r="H189" t="s">
        <v>741</v>
      </c>
      <c r="I189" t="s">
        <v>742</v>
      </c>
      <c r="J189" t="s">
        <v>743</v>
      </c>
      <c r="K189" t="s">
        <v>744</v>
      </c>
      <c r="L189" s="2" t="s">
        <v>925</v>
      </c>
      <c r="M189" t="s">
        <v>24</v>
      </c>
      <c r="N189" s="3">
        <v>45341.382511574076</v>
      </c>
      <c r="O189" t="s">
        <v>635</v>
      </c>
      <c r="P189" t="s">
        <v>636</v>
      </c>
      <c r="Q189">
        <f t="shared" si="2"/>
        <v>47.9</v>
      </c>
    </row>
    <row r="190" spans="1:17" x14ac:dyDescent="0.35">
      <c r="A190">
        <v>183574</v>
      </c>
      <c r="B190" t="s">
        <v>16</v>
      </c>
      <c r="C190" t="s">
        <v>32</v>
      </c>
      <c r="D190" t="s">
        <v>18</v>
      </c>
      <c r="E190" t="s">
        <v>32</v>
      </c>
      <c r="F190">
        <v>1752</v>
      </c>
      <c r="G190" t="s">
        <v>19</v>
      </c>
      <c r="H190" t="s">
        <v>745</v>
      </c>
      <c r="I190" t="s">
        <v>746</v>
      </c>
      <c r="J190" t="s">
        <v>747</v>
      </c>
      <c r="K190" t="s">
        <v>748</v>
      </c>
      <c r="L190" s="2" t="s">
        <v>925</v>
      </c>
      <c r="M190" t="s">
        <v>24</v>
      </c>
      <c r="N190" s="3">
        <v>45341.382511574076</v>
      </c>
      <c r="O190" t="s">
        <v>635</v>
      </c>
      <c r="P190" t="s">
        <v>636</v>
      </c>
      <c r="Q190">
        <f t="shared" si="2"/>
        <v>47.9</v>
      </c>
    </row>
    <row r="191" spans="1:17" x14ac:dyDescent="0.35">
      <c r="A191">
        <v>185307</v>
      </c>
      <c r="B191" t="s">
        <v>49</v>
      </c>
      <c r="C191" t="s">
        <v>17</v>
      </c>
      <c r="D191" t="s">
        <v>18</v>
      </c>
      <c r="E191" t="s">
        <v>32</v>
      </c>
      <c r="F191">
        <v>2743</v>
      </c>
      <c r="G191" t="s">
        <v>19</v>
      </c>
      <c r="H191" t="s">
        <v>749</v>
      </c>
      <c r="I191" t="s">
        <v>750</v>
      </c>
      <c r="J191" t="s">
        <v>751</v>
      </c>
      <c r="K191" t="s">
        <v>752</v>
      </c>
      <c r="L191" s="2" t="s">
        <v>923</v>
      </c>
      <c r="M191" t="s">
        <v>24</v>
      </c>
      <c r="N191" s="3">
        <v>45341.382523148146</v>
      </c>
      <c r="O191" t="s">
        <v>635</v>
      </c>
      <c r="P191" t="s">
        <v>636</v>
      </c>
      <c r="Q191">
        <f t="shared" si="2"/>
        <v>7.99</v>
      </c>
    </row>
    <row r="192" spans="1:17" x14ac:dyDescent="0.35">
      <c r="A192">
        <v>118719</v>
      </c>
      <c r="B192" t="s">
        <v>31</v>
      </c>
      <c r="C192" t="s">
        <v>17</v>
      </c>
      <c r="D192" t="s">
        <v>18</v>
      </c>
      <c r="E192" t="s">
        <v>32</v>
      </c>
      <c r="F192">
        <v>1669</v>
      </c>
      <c r="G192" t="s">
        <v>19</v>
      </c>
      <c r="H192" t="s">
        <v>753</v>
      </c>
      <c r="I192" t="s">
        <v>754</v>
      </c>
      <c r="J192" t="s">
        <v>755</v>
      </c>
      <c r="K192" t="s">
        <v>756</v>
      </c>
      <c r="L192" s="2" t="s">
        <v>920</v>
      </c>
      <c r="M192" t="s">
        <v>24</v>
      </c>
      <c r="N192" s="3">
        <v>45341.382534722223</v>
      </c>
      <c r="O192" t="s">
        <v>635</v>
      </c>
      <c r="P192" t="s">
        <v>636</v>
      </c>
      <c r="Q192">
        <f t="shared" si="2"/>
        <v>45.9</v>
      </c>
    </row>
    <row r="193" spans="1:17" x14ac:dyDescent="0.35">
      <c r="A193">
        <v>134788</v>
      </c>
      <c r="B193" t="s">
        <v>49</v>
      </c>
      <c r="C193" t="s">
        <v>17</v>
      </c>
      <c r="D193" t="s">
        <v>18</v>
      </c>
      <c r="E193" t="s">
        <v>17</v>
      </c>
      <c r="F193">
        <v>2179</v>
      </c>
      <c r="G193" t="s">
        <v>19</v>
      </c>
      <c r="H193" t="s">
        <v>757</v>
      </c>
      <c r="I193" t="s">
        <v>758</v>
      </c>
      <c r="J193" t="s">
        <v>759</v>
      </c>
      <c r="K193" t="s">
        <v>760</v>
      </c>
      <c r="L193" s="2" t="s">
        <v>920</v>
      </c>
      <c r="M193" t="s">
        <v>24</v>
      </c>
      <c r="N193" s="3">
        <v>45341.382534722223</v>
      </c>
      <c r="O193" t="s">
        <v>635</v>
      </c>
      <c r="P193" t="s">
        <v>636</v>
      </c>
      <c r="Q193">
        <f t="shared" si="2"/>
        <v>45.9</v>
      </c>
    </row>
    <row r="194" spans="1:17" x14ac:dyDescent="0.35">
      <c r="A194">
        <v>140142</v>
      </c>
      <c r="B194" t="s">
        <v>49</v>
      </c>
      <c r="C194" t="s">
        <v>32</v>
      </c>
      <c r="D194" t="s">
        <v>18</v>
      </c>
      <c r="E194" t="s">
        <v>17</v>
      </c>
      <c r="F194">
        <v>606</v>
      </c>
      <c r="G194" t="s">
        <v>19</v>
      </c>
      <c r="H194" t="s">
        <v>761</v>
      </c>
      <c r="I194" t="s">
        <v>762</v>
      </c>
      <c r="J194" t="s">
        <v>763</v>
      </c>
      <c r="K194" t="s">
        <v>764</v>
      </c>
      <c r="L194" s="2" t="s">
        <v>914</v>
      </c>
      <c r="M194" t="s">
        <v>24</v>
      </c>
      <c r="N194" s="3">
        <v>45341.3825462963</v>
      </c>
      <c r="O194" t="s">
        <v>635</v>
      </c>
      <c r="P194" t="s">
        <v>636</v>
      </c>
      <c r="Q194">
        <f t="shared" ref="Q194:Q253" si="3">VALUE(
  SUBSTITUTE(
    SUBSTITUTE(
      SUBSTITUTE(
        SUBSTITUTE(TRIM(L194),CHAR(194),""),
      CHAR(160),""),
    "Â",""),
  "£","")
)</f>
        <v>49.9</v>
      </c>
    </row>
    <row r="195" spans="1:17" x14ac:dyDescent="0.35">
      <c r="A195">
        <v>153997</v>
      </c>
      <c r="B195" t="s">
        <v>31</v>
      </c>
      <c r="C195" t="s">
        <v>17</v>
      </c>
      <c r="D195" t="s">
        <v>18</v>
      </c>
      <c r="E195" t="s">
        <v>32</v>
      </c>
      <c r="F195">
        <v>1608</v>
      </c>
      <c r="G195" t="s">
        <v>19</v>
      </c>
      <c r="H195" t="s">
        <v>765</v>
      </c>
      <c r="I195" t="s">
        <v>766</v>
      </c>
      <c r="J195" t="s">
        <v>767</v>
      </c>
      <c r="K195" t="s">
        <v>768</v>
      </c>
      <c r="L195" s="2" t="s">
        <v>920</v>
      </c>
      <c r="M195" t="s">
        <v>24</v>
      </c>
      <c r="N195" s="3">
        <v>45341.3825462963</v>
      </c>
      <c r="O195" t="s">
        <v>635</v>
      </c>
      <c r="P195" t="s">
        <v>636</v>
      </c>
      <c r="Q195">
        <f t="shared" si="3"/>
        <v>45.9</v>
      </c>
    </row>
    <row r="196" spans="1:17" x14ac:dyDescent="0.35">
      <c r="A196">
        <v>123230</v>
      </c>
      <c r="B196" t="s">
        <v>16</v>
      </c>
      <c r="C196" t="s">
        <v>17</v>
      </c>
      <c r="D196" t="s">
        <v>18</v>
      </c>
      <c r="E196" t="s">
        <v>32</v>
      </c>
      <c r="F196">
        <v>880</v>
      </c>
      <c r="G196" t="s">
        <v>19</v>
      </c>
      <c r="H196" t="s">
        <v>769</v>
      </c>
      <c r="I196" t="s">
        <v>770</v>
      </c>
      <c r="J196" t="s">
        <v>771</v>
      </c>
      <c r="K196" t="s">
        <v>772</v>
      </c>
      <c r="L196" s="2" t="s">
        <v>910</v>
      </c>
      <c r="M196" t="s">
        <v>24</v>
      </c>
      <c r="N196" s="3">
        <v>45341.369085648148</v>
      </c>
      <c r="O196" t="s">
        <v>25</v>
      </c>
      <c r="P196" t="s">
        <v>26</v>
      </c>
      <c r="Q196">
        <f t="shared" si="3"/>
        <v>69.900000000000006</v>
      </c>
    </row>
    <row r="197" spans="1:17" x14ac:dyDescent="0.35">
      <c r="A197">
        <v>154676</v>
      </c>
      <c r="B197" t="s">
        <v>16</v>
      </c>
      <c r="C197" t="s">
        <v>17</v>
      </c>
      <c r="D197" t="s">
        <v>18</v>
      </c>
      <c r="E197" t="s">
        <v>17</v>
      </c>
      <c r="F197">
        <v>943</v>
      </c>
      <c r="G197" t="s">
        <v>19</v>
      </c>
      <c r="H197" t="s">
        <v>773</v>
      </c>
      <c r="I197" t="s">
        <v>774</v>
      </c>
      <c r="J197" t="s">
        <v>775</v>
      </c>
      <c r="K197" t="s">
        <v>776</v>
      </c>
      <c r="L197" s="2" t="s">
        <v>910</v>
      </c>
      <c r="M197" t="s">
        <v>24</v>
      </c>
      <c r="N197" s="3">
        <v>45341.369085648148</v>
      </c>
      <c r="O197" t="s">
        <v>25</v>
      </c>
      <c r="P197" t="s">
        <v>26</v>
      </c>
      <c r="Q197">
        <f t="shared" si="3"/>
        <v>69.900000000000006</v>
      </c>
    </row>
    <row r="198" spans="1:17" x14ac:dyDescent="0.35">
      <c r="A198">
        <v>152985</v>
      </c>
      <c r="B198" t="s">
        <v>16</v>
      </c>
      <c r="C198" t="s">
        <v>32</v>
      </c>
      <c r="D198" t="s">
        <v>18</v>
      </c>
      <c r="E198" t="s">
        <v>32</v>
      </c>
      <c r="F198">
        <v>1049</v>
      </c>
      <c r="G198" t="s">
        <v>19</v>
      </c>
      <c r="H198" t="s">
        <v>777</v>
      </c>
      <c r="I198" t="s">
        <v>778</v>
      </c>
      <c r="J198" t="s">
        <v>437</v>
      </c>
      <c r="K198" t="s">
        <v>779</v>
      </c>
      <c r="L198" s="2" t="s">
        <v>912</v>
      </c>
      <c r="M198" t="s">
        <v>24</v>
      </c>
      <c r="N198" s="3">
        <v>45341.369097222225</v>
      </c>
      <c r="O198" t="s">
        <v>25</v>
      </c>
      <c r="P198" t="s">
        <v>26</v>
      </c>
      <c r="Q198">
        <f t="shared" si="3"/>
        <v>89.9</v>
      </c>
    </row>
    <row r="199" spans="1:17" x14ac:dyDescent="0.35">
      <c r="A199">
        <v>175584</v>
      </c>
      <c r="B199" t="s">
        <v>49</v>
      </c>
      <c r="C199" t="s">
        <v>17</v>
      </c>
      <c r="D199" t="s">
        <v>18</v>
      </c>
      <c r="E199" t="s">
        <v>17</v>
      </c>
      <c r="F199">
        <v>2084</v>
      </c>
      <c r="G199" t="s">
        <v>19</v>
      </c>
      <c r="H199" t="s">
        <v>780</v>
      </c>
      <c r="I199" t="s">
        <v>781</v>
      </c>
      <c r="J199" t="s">
        <v>782</v>
      </c>
      <c r="K199" t="s">
        <v>783</v>
      </c>
      <c r="L199" s="2" t="s">
        <v>910</v>
      </c>
      <c r="M199" t="s">
        <v>24</v>
      </c>
      <c r="N199" s="3">
        <v>45341.37127314815</v>
      </c>
      <c r="O199" t="s">
        <v>784</v>
      </c>
      <c r="P199" t="s">
        <v>26</v>
      </c>
      <c r="Q199">
        <f t="shared" si="3"/>
        <v>69.900000000000006</v>
      </c>
    </row>
    <row r="200" spans="1:17" x14ac:dyDescent="0.35">
      <c r="A200">
        <v>147491</v>
      </c>
      <c r="B200" t="s">
        <v>31</v>
      </c>
      <c r="C200" t="s">
        <v>17</v>
      </c>
      <c r="D200" t="s">
        <v>18</v>
      </c>
      <c r="E200" t="s">
        <v>17</v>
      </c>
      <c r="F200">
        <v>1563</v>
      </c>
      <c r="G200" t="s">
        <v>19</v>
      </c>
      <c r="H200" t="s">
        <v>785</v>
      </c>
      <c r="I200" t="s">
        <v>786</v>
      </c>
      <c r="J200" t="s">
        <v>787</v>
      </c>
      <c r="K200" t="s">
        <v>788</v>
      </c>
      <c r="L200" s="2" t="s">
        <v>915</v>
      </c>
      <c r="M200" t="s">
        <v>24</v>
      </c>
      <c r="N200" s="3">
        <v>45341.37127314815</v>
      </c>
      <c r="O200" t="s">
        <v>784</v>
      </c>
      <c r="P200" t="s">
        <v>26</v>
      </c>
      <c r="Q200">
        <f t="shared" si="3"/>
        <v>59.9</v>
      </c>
    </row>
    <row r="201" spans="1:17" x14ac:dyDescent="0.35">
      <c r="A201">
        <v>198283</v>
      </c>
      <c r="B201" t="s">
        <v>31</v>
      </c>
      <c r="C201" t="s">
        <v>32</v>
      </c>
      <c r="D201" t="s">
        <v>18</v>
      </c>
      <c r="E201" t="s">
        <v>32</v>
      </c>
      <c r="F201">
        <v>1558</v>
      </c>
      <c r="G201" t="s">
        <v>19</v>
      </c>
      <c r="H201" t="s">
        <v>789</v>
      </c>
      <c r="I201" t="s">
        <v>790</v>
      </c>
      <c r="J201" t="s">
        <v>791</v>
      </c>
      <c r="K201" t="s">
        <v>792</v>
      </c>
      <c r="L201" s="2" t="s">
        <v>910</v>
      </c>
      <c r="M201" t="s">
        <v>24</v>
      </c>
      <c r="N201" s="3">
        <v>45341.37128472222</v>
      </c>
      <c r="O201" t="s">
        <v>784</v>
      </c>
      <c r="P201" t="s">
        <v>26</v>
      </c>
      <c r="Q201">
        <f t="shared" si="3"/>
        <v>69.900000000000006</v>
      </c>
    </row>
    <row r="202" spans="1:17" x14ac:dyDescent="0.35">
      <c r="A202">
        <v>141547</v>
      </c>
      <c r="B202" t="s">
        <v>31</v>
      </c>
      <c r="C202" t="s">
        <v>17</v>
      </c>
      <c r="D202" t="s">
        <v>18</v>
      </c>
      <c r="E202" t="s">
        <v>17</v>
      </c>
      <c r="F202">
        <v>1426</v>
      </c>
      <c r="G202" t="s">
        <v>19</v>
      </c>
      <c r="H202" t="s">
        <v>793</v>
      </c>
      <c r="I202" t="s">
        <v>794</v>
      </c>
      <c r="J202" t="s">
        <v>791</v>
      </c>
      <c r="K202" t="s">
        <v>792</v>
      </c>
      <c r="L202" s="2" t="s">
        <v>910</v>
      </c>
      <c r="M202" t="s">
        <v>24</v>
      </c>
      <c r="N202" s="3">
        <v>45341.37128472222</v>
      </c>
      <c r="O202" t="s">
        <v>784</v>
      </c>
      <c r="P202" t="s">
        <v>26</v>
      </c>
      <c r="Q202">
        <f t="shared" si="3"/>
        <v>69.900000000000006</v>
      </c>
    </row>
    <row r="203" spans="1:17" x14ac:dyDescent="0.35">
      <c r="A203">
        <v>156342</v>
      </c>
      <c r="B203" t="s">
        <v>49</v>
      </c>
      <c r="C203" t="s">
        <v>32</v>
      </c>
      <c r="D203" t="s">
        <v>18</v>
      </c>
      <c r="E203" t="s">
        <v>32</v>
      </c>
      <c r="F203">
        <v>1466</v>
      </c>
      <c r="G203" t="s">
        <v>19</v>
      </c>
      <c r="H203" t="s">
        <v>795</v>
      </c>
      <c r="I203" t="s">
        <v>796</v>
      </c>
      <c r="J203" t="s">
        <v>797</v>
      </c>
      <c r="K203" t="s">
        <v>798</v>
      </c>
      <c r="L203" s="2" t="s">
        <v>911</v>
      </c>
      <c r="M203" t="s">
        <v>24</v>
      </c>
      <c r="N203" s="3">
        <v>45341.371296296296</v>
      </c>
      <c r="O203" t="s">
        <v>784</v>
      </c>
      <c r="P203" t="s">
        <v>26</v>
      </c>
      <c r="Q203">
        <f t="shared" si="3"/>
        <v>109</v>
      </c>
    </row>
    <row r="204" spans="1:17" x14ac:dyDescent="0.35">
      <c r="A204">
        <v>186083</v>
      </c>
      <c r="B204" t="s">
        <v>31</v>
      </c>
      <c r="C204" t="s">
        <v>17</v>
      </c>
      <c r="D204" t="s">
        <v>18</v>
      </c>
      <c r="E204" t="s">
        <v>32</v>
      </c>
      <c r="F204">
        <v>624</v>
      </c>
      <c r="G204" t="s">
        <v>19</v>
      </c>
      <c r="H204" t="s">
        <v>799</v>
      </c>
      <c r="I204" t="s">
        <v>800</v>
      </c>
      <c r="J204" t="s">
        <v>801</v>
      </c>
      <c r="K204" t="s">
        <v>802</v>
      </c>
      <c r="L204" s="2" t="s">
        <v>914</v>
      </c>
      <c r="M204" t="s">
        <v>24</v>
      </c>
      <c r="N204" s="3">
        <v>45341.371307870373</v>
      </c>
      <c r="O204" t="s">
        <v>784</v>
      </c>
      <c r="P204" t="s">
        <v>26</v>
      </c>
      <c r="Q204">
        <f t="shared" si="3"/>
        <v>49.9</v>
      </c>
    </row>
    <row r="205" spans="1:17" x14ac:dyDescent="0.35">
      <c r="A205">
        <v>171776</v>
      </c>
      <c r="B205" t="s">
        <v>16</v>
      </c>
      <c r="C205" t="s">
        <v>32</v>
      </c>
      <c r="D205" t="s">
        <v>18</v>
      </c>
      <c r="E205" t="s">
        <v>17</v>
      </c>
      <c r="F205">
        <v>1685</v>
      </c>
      <c r="G205" t="s">
        <v>19</v>
      </c>
      <c r="H205" t="s">
        <v>803</v>
      </c>
      <c r="I205" t="s">
        <v>804</v>
      </c>
      <c r="J205" t="s">
        <v>805</v>
      </c>
      <c r="K205" t="s">
        <v>806</v>
      </c>
      <c r="L205" s="2" t="s">
        <v>919</v>
      </c>
      <c r="M205" t="s">
        <v>24</v>
      </c>
      <c r="N205" s="3">
        <v>45341.371307870373</v>
      </c>
      <c r="O205" t="s">
        <v>784</v>
      </c>
      <c r="P205" t="s">
        <v>26</v>
      </c>
      <c r="Q205">
        <f t="shared" si="3"/>
        <v>12.99</v>
      </c>
    </row>
    <row r="206" spans="1:17" x14ac:dyDescent="0.35">
      <c r="A206">
        <v>134429</v>
      </c>
      <c r="B206" t="s">
        <v>16</v>
      </c>
      <c r="C206" t="s">
        <v>17</v>
      </c>
      <c r="D206" t="s">
        <v>18</v>
      </c>
      <c r="E206" t="s">
        <v>17</v>
      </c>
      <c r="F206">
        <v>2914</v>
      </c>
      <c r="G206" t="s">
        <v>19</v>
      </c>
      <c r="H206" t="s">
        <v>807</v>
      </c>
      <c r="I206" t="s">
        <v>808</v>
      </c>
      <c r="J206" t="s">
        <v>809</v>
      </c>
      <c r="K206" t="s">
        <v>810</v>
      </c>
      <c r="L206" s="2" t="s">
        <v>910</v>
      </c>
      <c r="M206" t="s">
        <v>24</v>
      </c>
      <c r="N206" s="3">
        <v>45341.371319444443</v>
      </c>
      <c r="O206" t="s">
        <v>784</v>
      </c>
      <c r="P206" t="s">
        <v>26</v>
      </c>
      <c r="Q206">
        <f t="shared" si="3"/>
        <v>69.900000000000006</v>
      </c>
    </row>
    <row r="207" spans="1:17" x14ac:dyDescent="0.35">
      <c r="A207">
        <v>172816</v>
      </c>
      <c r="B207" t="s">
        <v>16</v>
      </c>
      <c r="C207" t="s">
        <v>17</v>
      </c>
      <c r="D207" t="s">
        <v>18</v>
      </c>
      <c r="E207" t="s">
        <v>32</v>
      </c>
      <c r="F207">
        <v>1524</v>
      </c>
      <c r="G207" t="s">
        <v>19</v>
      </c>
      <c r="H207" t="s">
        <v>811</v>
      </c>
      <c r="I207" t="s">
        <v>812</v>
      </c>
      <c r="J207" t="s">
        <v>813</v>
      </c>
      <c r="K207" t="s">
        <v>814</v>
      </c>
      <c r="L207" s="2" t="s">
        <v>910</v>
      </c>
      <c r="M207" t="s">
        <v>24</v>
      </c>
      <c r="N207" s="3">
        <v>45341.371342592596</v>
      </c>
      <c r="O207" t="s">
        <v>635</v>
      </c>
      <c r="P207" t="s">
        <v>26</v>
      </c>
      <c r="Q207">
        <f t="shared" si="3"/>
        <v>69.900000000000006</v>
      </c>
    </row>
    <row r="208" spans="1:17" x14ac:dyDescent="0.35">
      <c r="A208">
        <v>136272</v>
      </c>
      <c r="B208" t="s">
        <v>31</v>
      </c>
      <c r="C208" t="s">
        <v>17</v>
      </c>
      <c r="D208" t="s">
        <v>18</v>
      </c>
      <c r="E208" t="s">
        <v>32</v>
      </c>
      <c r="F208">
        <v>2887</v>
      </c>
      <c r="G208" t="s">
        <v>19</v>
      </c>
      <c r="H208" t="s">
        <v>815</v>
      </c>
      <c r="I208" t="s">
        <v>816</v>
      </c>
      <c r="J208" t="s">
        <v>817</v>
      </c>
      <c r="K208" t="s">
        <v>818</v>
      </c>
      <c r="L208" s="2" t="s">
        <v>919</v>
      </c>
      <c r="M208" t="s">
        <v>24</v>
      </c>
      <c r="N208" s="3">
        <v>45341.371354166666</v>
      </c>
      <c r="O208" t="s">
        <v>635</v>
      </c>
      <c r="P208" t="s">
        <v>26</v>
      </c>
      <c r="Q208">
        <f t="shared" si="3"/>
        <v>12.99</v>
      </c>
    </row>
    <row r="209" spans="1:17" x14ac:dyDescent="0.35">
      <c r="A209">
        <v>193227</v>
      </c>
      <c r="B209" t="s">
        <v>31</v>
      </c>
      <c r="C209" t="s">
        <v>32</v>
      </c>
      <c r="D209" t="s">
        <v>18</v>
      </c>
      <c r="E209" t="s">
        <v>32</v>
      </c>
      <c r="F209">
        <v>1778</v>
      </c>
      <c r="G209" t="s">
        <v>19</v>
      </c>
      <c r="H209" t="s">
        <v>819</v>
      </c>
      <c r="I209" t="s">
        <v>820</v>
      </c>
      <c r="J209" t="s">
        <v>821</v>
      </c>
      <c r="K209" t="s">
        <v>822</v>
      </c>
      <c r="L209" s="2" t="s">
        <v>910</v>
      </c>
      <c r="M209" t="s">
        <v>24</v>
      </c>
      <c r="N209" s="3">
        <v>45341.371365740742</v>
      </c>
      <c r="O209" t="s">
        <v>635</v>
      </c>
      <c r="P209" t="s">
        <v>26</v>
      </c>
      <c r="Q209">
        <f t="shared" si="3"/>
        <v>69.900000000000006</v>
      </c>
    </row>
    <row r="210" spans="1:17" x14ac:dyDescent="0.35">
      <c r="A210">
        <v>165786</v>
      </c>
      <c r="B210" t="s">
        <v>31</v>
      </c>
      <c r="C210" t="s">
        <v>17</v>
      </c>
      <c r="D210" t="s">
        <v>18</v>
      </c>
      <c r="E210" t="s">
        <v>32</v>
      </c>
      <c r="F210">
        <v>1278</v>
      </c>
      <c r="G210" t="s">
        <v>19</v>
      </c>
      <c r="H210" t="s">
        <v>823</v>
      </c>
      <c r="I210" t="s">
        <v>824</v>
      </c>
      <c r="J210" t="s">
        <v>825</v>
      </c>
      <c r="K210" t="s">
        <v>826</v>
      </c>
      <c r="L210" s="2" t="s">
        <v>915</v>
      </c>
      <c r="M210" t="s">
        <v>24</v>
      </c>
      <c r="N210" s="3">
        <v>45341.371377314812</v>
      </c>
      <c r="O210" t="s">
        <v>635</v>
      </c>
      <c r="P210" t="s">
        <v>26</v>
      </c>
      <c r="Q210">
        <f t="shared" si="3"/>
        <v>59.9</v>
      </c>
    </row>
    <row r="211" spans="1:17" x14ac:dyDescent="0.35">
      <c r="A211">
        <v>174708</v>
      </c>
      <c r="B211" t="s">
        <v>49</v>
      </c>
      <c r="C211" t="s">
        <v>17</v>
      </c>
      <c r="D211" t="s">
        <v>18</v>
      </c>
      <c r="E211" t="s">
        <v>32</v>
      </c>
      <c r="F211">
        <v>529</v>
      </c>
      <c r="G211" t="s">
        <v>19</v>
      </c>
      <c r="H211" t="s">
        <v>827</v>
      </c>
      <c r="I211" t="s">
        <v>828</v>
      </c>
      <c r="J211" t="s">
        <v>829</v>
      </c>
      <c r="K211" t="s">
        <v>830</v>
      </c>
      <c r="L211" s="2" t="s">
        <v>915</v>
      </c>
      <c r="M211" t="s">
        <v>24</v>
      </c>
      <c r="N211" s="3">
        <v>45341.371377314812</v>
      </c>
      <c r="O211" t="s">
        <v>635</v>
      </c>
      <c r="P211" t="s">
        <v>26</v>
      </c>
      <c r="Q211">
        <f t="shared" si="3"/>
        <v>59.9</v>
      </c>
    </row>
    <row r="212" spans="1:17" x14ac:dyDescent="0.35">
      <c r="A212">
        <v>142257</v>
      </c>
      <c r="B212" t="s">
        <v>16</v>
      </c>
      <c r="C212" t="s">
        <v>32</v>
      </c>
      <c r="D212" t="s">
        <v>18</v>
      </c>
      <c r="E212" t="s">
        <v>32</v>
      </c>
      <c r="F212">
        <v>1180</v>
      </c>
      <c r="G212" t="s">
        <v>19</v>
      </c>
      <c r="H212" t="s">
        <v>831</v>
      </c>
      <c r="I212" t="s">
        <v>832</v>
      </c>
      <c r="J212" t="s">
        <v>833</v>
      </c>
      <c r="K212" t="s">
        <v>834</v>
      </c>
      <c r="L212" s="2" t="s">
        <v>927</v>
      </c>
      <c r="M212" t="s">
        <v>24</v>
      </c>
      <c r="N212" s="3">
        <v>45341.372523148151</v>
      </c>
      <c r="O212" t="s">
        <v>835</v>
      </c>
      <c r="P212" t="s">
        <v>26</v>
      </c>
      <c r="Q212">
        <f t="shared" si="3"/>
        <v>19.899999999999999</v>
      </c>
    </row>
    <row r="213" spans="1:17" x14ac:dyDescent="0.35">
      <c r="A213">
        <v>126146</v>
      </c>
      <c r="B213" t="s">
        <v>16</v>
      </c>
      <c r="C213" t="s">
        <v>17</v>
      </c>
      <c r="D213" t="s">
        <v>18</v>
      </c>
      <c r="E213" t="s">
        <v>17</v>
      </c>
      <c r="F213">
        <v>2759</v>
      </c>
      <c r="G213" t="s">
        <v>19</v>
      </c>
      <c r="H213" t="s">
        <v>836</v>
      </c>
      <c r="I213" t="s">
        <v>837</v>
      </c>
      <c r="J213" t="s">
        <v>838</v>
      </c>
      <c r="K213" t="s">
        <v>839</v>
      </c>
      <c r="L213" s="2" t="s">
        <v>922</v>
      </c>
      <c r="M213" t="s">
        <v>24</v>
      </c>
      <c r="N213" s="3">
        <v>45341.372534722221</v>
      </c>
      <c r="O213" t="s">
        <v>835</v>
      </c>
      <c r="P213" t="s">
        <v>26</v>
      </c>
      <c r="Q213">
        <f t="shared" si="3"/>
        <v>39.9</v>
      </c>
    </row>
    <row r="214" spans="1:17" x14ac:dyDescent="0.35">
      <c r="A214">
        <v>129134</v>
      </c>
      <c r="B214" t="s">
        <v>16</v>
      </c>
      <c r="C214" t="s">
        <v>17</v>
      </c>
      <c r="D214" t="s">
        <v>18</v>
      </c>
      <c r="E214" t="s">
        <v>32</v>
      </c>
      <c r="F214">
        <v>1831</v>
      </c>
      <c r="G214" t="s">
        <v>19</v>
      </c>
      <c r="H214" t="s">
        <v>840</v>
      </c>
      <c r="I214" t="s">
        <v>841</v>
      </c>
      <c r="J214" t="s">
        <v>842</v>
      </c>
      <c r="K214" t="s">
        <v>843</v>
      </c>
      <c r="L214" s="2" t="s">
        <v>928</v>
      </c>
      <c r="M214" t="s">
        <v>24</v>
      </c>
      <c r="N214" s="3">
        <v>45341.372534722221</v>
      </c>
      <c r="O214" t="s">
        <v>835</v>
      </c>
      <c r="P214" t="s">
        <v>26</v>
      </c>
      <c r="Q214">
        <f t="shared" si="3"/>
        <v>29.9</v>
      </c>
    </row>
    <row r="215" spans="1:17" x14ac:dyDescent="0.35">
      <c r="A215">
        <v>129898</v>
      </c>
      <c r="B215" t="s">
        <v>31</v>
      </c>
      <c r="C215" t="s">
        <v>17</v>
      </c>
      <c r="D215" t="s">
        <v>18</v>
      </c>
      <c r="E215" t="s">
        <v>17</v>
      </c>
      <c r="F215">
        <v>1866</v>
      </c>
      <c r="G215" t="s">
        <v>19</v>
      </c>
      <c r="H215" t="s">
        <v>844</v>
      </c>
      <c r="I215" t="s">
        <v>845</v>
      </c>
      <c r="J215" t="s">
        <v>846</v>
      </c>
      <c r="K215" t="s">
        <v>847</v>
      </c>
      <c r="L215" s="2" t="s">
        <v>922</v>
      </c>
      <c r="M215" t="s">
        <v>24</v>
      </c>
      <c r="N215" s="3">
        <v>45341.372546296298</v>
      </c>
      <c r="O215" t="s">
        <v>835</v>
      </c>
      <c r="P215" t="s">
        <v>26</v>
      </c>
      <c r="Q215">
        <f t="shared" si="3"/>
        <v>39.9</v>
      </c>
    </row>
    <row r="216" spans="1:17" x14ac:dyDescent="0.35">
      <c r="A216">
        <v>189692</v>
      </c>
      <c r="B216" t="s">
        <v>31</v>
      </c>
      <c r="C216" t="s">
        <v>32</v>
      </c>
      <c r="D216" t="s">
        <v>18</v>
      </c>
      <c r="E216" t="s">
        <v>17</v>
      </c>
      <c r="F216">
        <v>1553</v>
      </c>
      <c r="G216" t="s">
        <v>19</v>
      </c>
      <c r="H216" t="s">
        <v>848</v>
      </c>
      <c r="I216" t="s">
        <v>849</v>
      </c>
      <c r="J216" t="s">
        <v>850</v>
      </c>
      <c r="K216" t="s">
        <v>851</v>
      </c>
      <c r="L216" s="2" t="s">
        <v>922</v>
      </c>
      <c r="M216" t="s">
        <v>24</v>
      </c>
      <c r="N216" s="3">
        <v>45341.372546296298</v>
      </c>
      <c r="O216" t="s">
        <v>835</v>
      </c>
      <c r="P216" t="s">
        <v>26</v>
      </c>
      <c r="Q216">
        <f t="shared" si="3"/>
        <v>39.9</v>
      </c>
    </row>
    <row r="217" spans="1:17" x14ac:dyDescent="0.35">
      <c r="A217">
        <v>154846</v>
      </c>
      <c r="B217" t="s">
        <v>31</v>
      </c>
      <c r="C217" t="s">
        <v>32</v>
      </c>
      <c r="D217" t="s">
        <v>18</v>
      </c>
      <c r="E217" t="s">
        <v>17</v>
      </c>
      <c r="F217">
        <v>917</v>
      </c>
      <c r="G217" t="s">
        <v>19</v>
      </c>
      <c r="H217" t="s">
        <v>852</v>
      </c>
      <c r="I217" t="s">
        <v>853</v>
      </c>
      <c r="J217" t="s">
        <v>854</v>
      </c>
      <c r="K217" t="s">
        <v>855</v>
      </c>
      <c r="L217" s="2" t="s">
        <v>922</v>
      </c>
      <c r="M217" t="s">
        <v>24</v>
      </c>
      <c r="N217" s="3">
        <v>45341.372557870367</v>
      </c>
      <c r="O217" t="s">
        <v>835</v>
      </c>
      <c r="P217" t="s">
        <v>26</v>
      </c>
      <c r="Q217">
        <f t="shared" si="3"/>
        <v>39.9</v>
      </c>
    </row>
    <row r="218" spans="1:17" x14ac:dyDescent="0.35">
      <c r="A218">
        <v>122307</v>
      </c>
      <c r="B218" t="s">
        <v>31</v>
      </c>
      <c r="C218" t="s">
        <v>17</v>
      </c>
      <c r="D218" t="s">
        <v>18</v>
      </c>
      <c r="E218" t="s">
        <v>17</v>
      </c>
      <c r="F218">
        <v>702</v>
      </c>
      <c r="G218" t="s">
        <v>19</v>
      </c>
      <c r="H218" t="s">
        <v>856</v>
      </c>
      <c r="I218" t="s">
        <v>857</v>
      </c>
      <c r="J218" t="s">
        <v>858</v>
      </c>
      <c r="K218" t="s">
        <v>859</v>
      </c>
      <c r="L218" s="2" t="s">
        <v>914</v>
      </c>
      <c r="M218" t="s">
        <v>24</v>
      </c>
      <c r="N218" s="3">
        <v>45341.372569444444</v>
      </c>
      <c r="O218" t="s">
        <v>835</v>
      </c>
      <c r="P218" t="s">
        <v>26</v>
      </c>
      <c r="Q218">
        <f t="shared" si="3"/>
        <v>49.9</v>
      </c>
    </row>
    <row r="219" spans="1:17" x14ac:dyDescent="0.35">
      <c r="A219">
        <v>182099</v>
      </c>
      <c r="B219" t="s">
        <v>16</v>
      </c>
      <c r="C219" t="s">
        <v>32</v>
      </c>
      <c r="D219" t="s">
        <v>18</v>
      </c>
      <c r="E219" t="s">
        <v>17</v>
      </c>
      <c r="F219">
        <v>1978</v>
      </c>
      <c r="G219" t="s">
        <v>19</v>
      </c>
      <c r="H219" t="s">
        <v>860</v>
      </c>
      <c r="I219" t="s">
        <v>861</v>
      </c>
      <c r="J219" t="s">
        <v>862</v>
      </c>
      <c r="K219" t="s">
        <v>863</v>
      </c>
      <c r="L219" s="2" t="s">
        <v>922</v>
      </c>
      <c r="M219" t="s">
        <v>24</v>
      </c>
      <c r="N219" s="3">
        <v>45341.372569444444</v>
      </c>
      <c r="O219" t="s">
        <v>835</v>
      </c>
      <c r="P219" t="s">
        <v>26</v>
      </c>
      <c r="Q219">
        <f t="shared" si="3"/>
        <v>39.9</v>
      </c>
    </row>
    <row r="220" spans="1:17" x14ac:dyDescent="0.35">
      <c r="A220">
        <v>159816</v>
      </c>
      <c r="B220" t="s">
        <v>49</v>
      </c>
      <c r="C220" t="s">
        <v>17</v>
      </c>
      <c r="D220" t="s">
        <v>18</v>
      </c>
      <c r="E220" t="s">
        <v>32</v>
      </c>
      <c r="F220">
        <v>1961</v>
      </c>
      <c r="G220" t="s">
        <v>19</v>
      </c>
      <c r="H220" t="s">
        <v>864</v>
      </c>
      <c r="I220" t="s">
        <v>865</v>
      </c>
      <c r="J220" t="s">
        <v>866</v>
      </c>
      <c r="K220" t="s">
        <v>867</v>
      </c>
      <c r="L220" s="2" t="s">
        <v>926</v>
      </c>
      <c r="M220" t="s">
        <v>24</v>
      </c>
      <c r="N220" s="3">
        <v>45341.372581018521</v>
      </c>
      <c r="O220" t="s">
        <v>835</v>
      </c>
      <c r="P220" t="s">
        <v>26</v>
      </c>
      <c r="Q220">
        <f t="shared" si="3"/>
        <v>27.9</v>
      </c>
    </row>
    <row r="221" spans="1:17" x14ac:dyDescent="0.35">
      <c r="A221">
        <v>165326</v>
      </c>
      <c r="B221" t="s">
        <v>16</v>
      </c>
      <c r="C221" t="s">
        <v>17</v>
      </c>
      <c r="D221" t="s">
        <v>18</v>
      </c>
      <c r="E221" t="s">
        <v>17</v>
      </c>
      <c r="F221">
        <v>1188</v>
      </c>
      <c r="G221" t="s">
        <v>19</v>
      </c>
      <c r="H221" t="s">
        <v>868</v>
      </c>
      <c r="I221" t="s">
        <v>869</v>
      </c>
      <c r="J221" t="s">
        <v>870</v>
      </c>
      <c r="K221" t="s">
        <v>871</v>
      </c>
      <c r="L221" s="2" t="s">
        <v>920</v>
      </c>
      <c r="M221" t="s">
        <v>24</v>
      </c>
      <c r="N221" s="3">
        <v>45341.372581018521</v>
      </c>
      <c r="O221" t="s">
        <v>835</v>
      </c>
      <c r="P221" t="s">
        <v>26</v>
      </c>
      <c r="Q221">
        <f t="shared" si="3"/>
        <v>45.9</v>
      </c>
    </row>
    <row r="222" spans="1:17" x14ac:dyDescent="0.35">
      <c r="A222">
        <v>185154</v>
      </c>
      <c r="B222" t="s">
        <v>16</v>
      </c>
      <c r="C222" t="s">
        <v>32</v>
      </c>
      <c r="D222" t="s">
        <v>18</v>
      </c>
      <c r="E222" t="s">
        <v>17</v>
      </c>
      <c r="F222">
        <v>996</v>
      </c>
      <c r="G222" t="s">
        <v>19</v>
      </c>
      <c r="H222" t="s">
        <v>872</v>
      </c>
      <c r="I222" t="s">
        <v>873</v>
      </c>
      <c r="J222" t="s">
        <v>874</v>
      </c>
      <c r="K222" t="s">
        <v>875</v>
      </c>
      <c r="L222" s="2" t="s">
        <v>922</v>
      </c>
      <c r="M222" t="s">
        <v>24</v>
      </c>
      <c r="N222" s="3">
        <v>45341.37259259259</v>
      </c>
      <c r="O222" t="s">
        <v>835</v>
      </c>
      <c r="P222" t="s">
        <v>26</v>
      </c>
      <c r="Q222">
        <f t="shared" si="3"/>
        <v>39.9</v>
      </c>
    </row>
    <row r="223" spans="1:17" x14ac:dyDescent="0.35">
      <c r="A223">
        <v>141330</v>
      </c>
      <c r="B223" t="s">
        <v>16</v>
      </c>
      <c r="C223" t="s">
        <v>17</v>
      </c>
      <c r="D223" t="s">
        <v>18</v>
      </c>
      <c r="E223" t="s">
        <v>32</v>
      </c>
      <c r="F223">
        <v>1915</v>
      </c>
      <c r="G223" t="s">
        <v>19</v>
      </c>
      <c r="H223" t="s">
        <v>876</v>
      </c>
      <c r="I223" t="s">
        <v>877</v>
      </c>
      <c r="J223" t="s">
        <v>878</v>
      </c>
      <c r="K223" t="s">
        <v>879</v>
      </c>
      <c r="L223" s="2" t="s">
        <v>922</v>
      </c>
      <c r="M223" t="s">
        <v>24</v>
      </c>
      <c r="N223" s="3">
        <v>45341.372604166667</v>
      </c>
      <c r="O223" t="s">
        <v>835</v>
      </c>
      <c r="P223" t="s">
        <v>26</v>
      </c>
      <c r="Q223">
        <f t="shared" si="3"/>
        <v>39.9</v>
      </c>
    </row>
    <row r="224" spans="1:17" x14ac:dyDescent="0.35">
      <c r="A224">
        <v>158958</v>
      </c>
      <c r="B224" t="s">
        <v>31</v>
      </c>
      <c r="C224" t="s">
        <v>17</v>
      </c>
      <c r="D224" t="s">
        <v>18</v>
      </c>
      <c r="E224" t="s">
        <v>17</v>
      </c>
      <c r="F224">
        <v>903</v>
      </c>
      <c r="G224" t="s">
        <v>19</v>
      </c>
      <c r="H224" t="s">
        <v>880</v>
      </c>
      <c r="I224" t="s">
        <v>881</v>
      </c>
      <c r="J224" t="s">
        <v>858</v>
      </c>
      <c r="K224" t="s">
        <v>882</v>
      </c>
      <c r="L224" s="2" t="s">
        <v>920</v>
      </c>
      <c r="M224" t="s">
        <v>24</v>
      </c>
      <c r="N224" s="3">
        <v>45341.372604166667</v>
      </c>
      <c r="O224" t="s">
        <v>835</v>
      </c>
      <c r="P224" t="s">
        <v>26</v>
      </c>
      <c r="Q224">
        <f t="shared" si="3"/>
        <v>45.9</v>
      </c>
    </row>
    <row r="225" spans="1:17" x14ac:dyDescent="0.35">
      <c r="A225">
        <v>155010</v>
      </c>
      <c r="B225" t="s">
        <v>16</v>
      </c>
      <c r="C225" t="s">
        <v>32</v>
      </c>
      <c r="D225" t="s">
        <v>18</v>
      </c>
      <c r="E225" t="s">
        <v>32</v>
      </c>
      <c r="F225">
        <v>729</v>
      </c>
      <c r="G225" t="s">
        <v>19</v>
      </c>
      <c r="H225" t="s">
        <v>883</v>
      </c>
      <c r="I225" t="s">
        <v>884</v>
      </c>
      <c r="J225" t="s">
        <v>885</v>
      </c>
      <c r="K225" t="s">
        <v>886</v>
      </c>
      <c r="L225" s="2" t="s">
        <v>920</v>
      </c>
      <c r="M225" t="s">
        <v>24</v>
      </c>
      <c r="N225" s="3">
        <v>45341.372615740744</v>
      </c>
      <c r="O225" t="s">
        <v>835</v>
      </c>
      <c r="P225" t="s">
        <v>26</v>
      </c>
      <c r="Q225">
        <f t="shared" si="3"/>
        <v>45.9</v>
      </c>
    </row>
    <row r="226" spans="1:17" x14ac:dyDescent="0.35">
      <c r="A226">
        <v>135857</v>
      </c>
      <c r="B226" t="s">
        <v>16</v>
      </c>
      <c r="C226" t="s">
        <v>17</v>
      </c>
      <c r="D226" t="s">
        <v>18</v>
      </c>
      <c r="E226" t="s">
        <v>32</v>
      </c>
      <c r="F226">
        <v>2045</v>
      </c>
      <c r="G226" t="s">
        <v>19</v>
      </c>
      <c r="H226" t="s">
        <v>887</v>
      </c>
      <c r="I226" t="s">
        <v>888</v>
      </c>
      <c r="J226" t="s">
        <v>889</v>
      </c>
      <c r="K226" t="s">
        <v>890</v>
      </c>
      <c r="L226" s="2" t="s">
        <v>920</v>
      </c>
      <c r="M226" t="s">
        <v>24</v>
      </c>
      <c r="N226" s="3">
        <v>45341.372615740744</v>
      </c>
      <c r="O226" t="s">
        <v>835</v>
      </c>
      <c r="P226" t="s">
        <v>26</v>
      </c>
      <c r="Q226">
        <f t="shared" si="3"/>
        <v>45.9</v>
      </c>
    </row>
    <row r="227" spans="1:17" x14ac:dyDescent="0.35">
      <c r="A227">
        <v>147690</v>
      </c>
      <c r="B227" t="s">
        <v>16</v>
      </c>
      <c r="C227" t="s">
        <v>32</v>
      </c>
      <c r="D227" t="s">
        <v>18</v>
      </c>
      <c r="E227" t="s">
        <v>17</v>
      </c>
      <c r="F227">
        <v>881</v>
      </c>
      <c r="G227" t="s">
        <v>19</v>
      </c>
      <c r="H227" t="s">
        <v>891</v>
      </c>
      <c r="I227" t="s">
        <v>892</v>
      </c>
      <c r="J227" t="s">
        <v>893</v>
      </c>
      <c r="K227" t="s">
        <v>894</v>
      </c>
      <c r="L227" s="2" t="s">
        <v>922</v>
      </c>
      <c r="M227" t="s">
        <v>24</v>
      </c>
      <c r="N227" s="3">
        <v>45341.372627314813</v>
      </c>
      <c r="O227" t="s">
        <v>835</v>
      </c>
      <c r="P227" t="s">
        <v>26</v>
      </c>
      <c r="Q227">
        <f t="shared" si="3"/>
        <v>39.9</v>
      </c>
    </row>
    <row r="228" spans="1:17" x14ac:dyDescent="0.35">
      <c r="A228">
        <v>130321</v>
      </c>
      <c r="B228" t="s">
        <v>31</v>
      </c>
      <c r="C228" t="s">
        <v>32</v>
      </c>
      <c r="D228" t="s">
        <v>18</v>
      </c>
      <c r="E228" t="s">
        <v>17</v>
      </c>
      <c r="F228">
        <v>2093</v>
      </c>
      <c r="G228" t="s">
        <v>19</v>
      </c>
      <c r="H228" t="s">
        <v>895</v>
      </c>
      <c r="I228" t="s">
        <v>896</v>
      </c>
      <c r="J228" t="s">
        <v>897</v>
      </c>
      <c r="K228" t="s">
        <v>898</v>
      </c>
      <c r="L228" s="2" t="s">
        <v>922</v>
      </c>
      <c r="M228" t="s">
        <v>24</v>
      </c>
      <c r="N228" s="3">
        <v>45341.372627314813</v>
      </c>
      <c r="O228" t="s">
        <v>835</v>
      </c>
      <c r="P228" t="s">
        <v>26</v>
      </c>
      <c r="Q228">
        <f t="shared" si="3"/>
        <v>39.9</v>
      </c>
    </row>
    <row r="229" spans="1:17" x14ac:dyDescent="0.35">
      <c r="A229">
        <v>196752</v>
      </c>
      <c r="B229" t="s">
        <v>31</v>
      </c>
      <c r="C229" t="s">
        <v>17</v>
      </c>
      <c r="D229" t="s">
        <v>18</v>
      </c>
      <c r="E229" t="s">
        <v>17</v>
      </c>
      <c r="F229">
        <v>2227</v>
      </c>
      <c r="G229" t="s">
        <v>19</v>
      </c>
      <c r="H229" t="s">
        <v>899</v>
      </c>
      <c r="I229" t="s">
        <v>900</v>
      </c>
      <c r="J229" t="s">
        <v>870</v>
      </c>
      <c r="K229" t="s">
        <v>871</v>
      </c>
      <c r="L229" s="2" t="s">
        <v>920</v>
      </c>
      <c r="M229" t="s">
        <v>24</v>
      </c>
      <c r="N229" s="3">
        <v>45341.37263888889</v>
      </c>
      <c r="O229" t="s">
        <v>835</v>
      </c>
      <c r="P229" t="s">
        <v>26</v>
      </c>
      <c r="Q229">
        <f t="shared" si="3"/>
        <v>45.9</v>
      </c>
    </row>
    <row r="230" spans="1:17" x14ac:dyDescent="0.35">
      <c r="A230">
        <v>181011</v>
      </c>
      <c r="B230" t="s">
        <v>16</v>
      </c>
      <c r="C230" t="s">
        <v>32</v>
      </c>
      <c r="D230" t="s">
        <v>18</v>
      </c>
      <c r="E230" t="s">
        <v>32</v>
      </c>
      <c r="F230">
        <v>994</v>
      </c>
      <c r="G230" t="s">
        <v>19</v>
      </c>
      <c r="H230" t="s">
        <v>673</v>
      </c>
      <c r="I230" t="s">
        <v>436</v>
      </c>
      <c r="J230" t="s">
        <v>68</v>
      </c>
      <c r="K230" t="s">
        <v>551</v>
      </c>
      <c r="L230" s="2" t="s">
        <v>912</v>
      </c>
      <c r="M230" t="s">
        <v>24</v>
      </c>
      <c r="N230" s="3">
        <v>45341.382314814815</v>
      </c>
      <c r="O230" t="s">
        <v>516</v>
      </c>
      <c r="P230" t="s">
        <v>26</v>
      </c>
      <c r="Q230">
        <f t="shared" si="3"/>
        <v>89.9</v>
      </c>
    </row>
    <row r="231" spans="1:17" x14ac:dyDescent="0.35">
      <c r="A231">
        <v>139967</v>
      </c>
      <c r="B231" t="s">
        <v>31</v>
      </c>
      <c r="C231" t="s">
        <v>17</v>
      </c>
      <c r="D231" t="s">
        <v>18</v>
      </c>
      <c r="E231" t="s">
        <v>17</v>
      </c>
      <c r="F231">
        <v>2634</v>
      </c>
      <c r="G231" t="s">
        <v>19</v>
      </c>
      <c r="H231" t="s">
        <v>677</v>
      </c>
      <c r="I231" t="s">
        <v>440</v>
      </c>
      <c r="J231" t="s">
        <v>72</v>
      </c>
      <c r="K231" t="s">
        <v>724</v>
      </c>
      <c r="L231" s="2" t="s">
        <v>910</v>
      </c>
      <c r="M231" t="s">
        <v>24</v>
      </c>
      <c r="N231" s="3">
        <v>45341.382326388892</v>
      </c>
      <c r="O231" t="s">
        <v>835</v>
      </c>
      <c r="P231" t="s">
        <v>26</v>
      </c>
      <c r="Q231">
        <f t="shared" si="3"/>
        <v>69.900000000000006</v>
      </c>
    </row>
    <row r="232" spans="1:17" x14ac:dyDescent="0.35">
      <c r="A232">
        <v>162699</v>
      </c>
      <c r="B232" t="s">
        <v>31</v>
      </c>
      <c r="C232" t="s">
        <v>17</v>
      </c>
      <c r="D232" t="s">
        <v>18</v>
      </c>
      <c r="E232" t="s">
        <v>32</v>
      </c>
      <c r="F232">
        <v>2732</v>
      </c>
      <c r="G232" t="s">
        <v>19</v>
      </c>
      <c r="H232" t="s">
        <v>681</v>
      </c>
      <c r="I232" t="s">
        <v>443</v>
      </c>
      <c r="J232" t="s">
        <v>76</v>
      </c>
      <c r="K232" t="s">
        <v>652</v>
      </c>
      <c r="L232" s="2" t="s">
        <v>912</v>
      </c>
      <c r="M232" t="s">
        <v>24</v>
      </c>
      <c r="N232" s="3">
        <v>45341.382326388892</v>
      </c>
      <c r="O232" t="s">
        <v>635</v>
      </c>
      <c r="P232" t="s">
        <v>26</v>
      </c>
      <c r="Q232">
        <f t="shared" si="3"/>
        <v>89.9</v>
      </c>
    </row>
    <row r="233" spans="1:17" x14ac:dyDescent="0.35">
      <c r="A233">
        <v>119044</v>
      </c>
      <c r="B233" t="s">
        <v>16</v>
      </c>
      <c r="C233" t="s">
        <v>17</v>
      </c>
      <c r="D233" t="s">
        <v>18</v>
      </c>
      <c r="E233" t="s">
        <v>32</v>
      </c>
      <c r="F233">
        <v>1140</v>
      </c>
      <c r="G233" t="s">
        <v>19</v>
      </c>
      <c r="H233" t="s">
        <v>685</v>
      </c>
      <c r="I233" t="s">
        <v>447</v>
      </c>
      <c r="J233" t="s">
        <v>80</v>
      </c>
      <c r="K233" t="s">
        <v>466</v>
      </c>
      <c r="L233" s="2" t="s">
        <v>902</v>
      </c>
      <c r="M233" t="s">
        <v>24</v>
      </c>
      <c r="N233" s="3">
        <v>45341.382337962961</v>
      </c>
      <c r="O233" t="s">
        <v>635</v>
      </c>
      <c r="P233" t="s">
        <v>26</v>
      </c>
      <c r="Q233">
        <f t="shared" si="3"/>
        <v>169</v>
      </c>
    </row>
    <row r="234" spans="1:17" x14ac:dyDescent="0.35">
      <c r="A234">
        <v>121348</v>
      </c>
      <c r="B234" t="s">
        <v>31</v>
      </c>
      <c r="C234" t="s">
        <v>17</v>
      </c>
      <c r="D234" t="s">
        <v>18</v>
      </c>
      <c r="E234" t="s">
        <v>32</v>
      </c>
      <c r="F234">
        <v>1008</v>
      </c>
      <c r="G234" t="s">
        <v>19</v>
      </c>
      <c r="H234" t="s">
        <v>689</v>
      </c>
      <c r="I234" t="s">
        <v>450</v>
      </c>
      <c r="J234" t="s">
        <v>84</v>
      </c>
      <c r="K234" t="s">
        <v>470</v>
      </c>
      <c r="L234" s="2" t="s">
        <v>902</v>
      </c>
      <c r="M234" t="s">
        <v>24</v>
      </c>
      <c r="N234" s="3">
        <v>45341.382349537038</v>
      </c>
      <c r="O234" t="s">
        <v>835</v>
      </c>
      <c r="P234" t="s">
        <v>26</v>
      </c>
      <c r="Q234">
        <f t="shared" si="3"/>
        <v>169</v>
      </c>
    </row>
    <row r="235" spans="1:17" x14ac:dyDescent="0.35">
      <c r="A235">
        <v>163982</v>
      </c>
      <c r="B235" t="s">
        <v>49</v>
      </c>
      <c r="C235" t="s">
        <v>17</v>
      </c>
      <c r="D235" t="s">
        <v>18</v>
      </c>
      <c r="E235" t="s">
        <v>17</v>
      </c>
      <c r="F235">
        <v>2685</v>
      </c>
      <c r="G235" t="s">
        <v>19</v>
      </c>
      <c r="H235" t="s">
        <v>693</v>
      </c>
      <c r="I235" t="s">
        <v>454</v>
      </c>
      <c r="J235" t="s">
        <v>88</v>
      </c>
      <c r="K235" t="s">
        <v>473</v>
      </c>
      <c r="L235" s="2" t="s">
        <v>910</v>
      </c>
      <c r="M235" t="s">
        <v>24</v>
      </c>
      <c r="N235" s="3">
        <v>45341.382349537038</v>
      </c>
      <c r="O235" t="s">
        <v>835</v>
      </c>
      <c r="P235" t="s">
        <v>26</v>
      </c>
      <c r="Q235">
        <f t="shared" si="3"/>
        <v>69.900000000000006</v>
      </c>
    </row>
    <row r="236" spans="1:17" x14ac:dyDescent="0.35">
      <c r="A236">
        <v>185774</v>
      </c>
      <c r="B236" t="s">
        <v>31</v>
      </c>
      <c r="C236" t="s">
        <v>32</v>
      </c>
      <c r="D236" t="s">
        <v>18</v>
      </c>
      <c r="E236" t="s">
        <v>32</v>
      </c>
      <c r="F236">
        <v>1145</v>
      </c>
      <c r="G236" t="s">
        <v>19</v>
      </c>
      <c r="H236" t="s">
        <v>697</v>
      </c>
      <c r="I236" t="s">
        <v>458</v>
      </c>
      <c r="J236" t="s">
        <v>92</v>
      </c>
      <c r="K236" t="s">
        <v>476</v>
      </c>
      <c r="L236" s="2" t="s">
        <v>901</v>
      </c>
      <c r="M236" t="s">
        <v>24</v>
      </c>
      <c r="N236" s="3">
        <v>45341.382361111115</v>
      </c>
      <c r="O236" t="s">
        <v>835</v>
      </c>
      <c r="P236" t="s">
        <v>26</v>
      </c>
      <c r="Q236">
        <f t="shared" si="3"/>
        <v>19.989999999999998</v>
      </c>
    </row>
    <row r="237" spans="1:17" x14ac:dyDescent="0.35">
      <c r="A237">
        <v>144651</v>
      </c>
      <c r="B237" t="s">
        <v>16</v>
      </c>
      <c r="C237" t="s">
        <v>32</v>
      </c>
      <c r="D237" t="s">
        <v>18</v>
      </c>
      <c r="E237" t="s">
        <v>17</v>
      </c>
      <c r="F237">
        <v>1791</v>
      </c>
      <c r="G237" t="s">
        <v>19</v>
      </c>
      <c r="H237" t="s">
        <v>701</v>
      </c>
      <c r="I237" t="s">
        <v>461</v>
      </c>
      <c r="J237" t="s">
        <v>96</v>
      </c>
      <c r="K237" t="s">
        <v>480</v>
      </c>
      <c r="L237" s="2" t="s">
        <v>904</v>
      </c>
      <c r="M237" t="s">
        <v>24</v>
      </c>
      <c r="N237" s="3">
        <v>45341.382361111115</v>
      </c>
      <c r="O237" t="s">
        <v>835</v>
      </c>
      <c r="P237" t="s">
        <v>26</v>
      </c>
      <c r="Q237">
        <f t="shared" si="3"/>
        <v>139</v>
      </c>
    </row>
    <row r="238" spans="1:17" x14ac:dyDescent="0.35">
      <c r="A238">
        <v>195103</v>
      </c>
      <c r="B238" t="s">
        <v>16</v>
      </c>
      <c r="C238" t="s">
        <v>32</v>
      </c>
      <c r="D238" t="s">
        <v>18</v>
      </c>
      <c r="E238" t="s">
        <v>17</v>
      </c>
      <c r="F238">
        <v>2849</v>
      </c>
      <c r="G238" t="s">
        <v>19</v>
      </c>
      <c r="H238" t="s">
        <v>705</v>
      </c>
      <c r="I238" t="s">
        <v>465</v>
      </c>
      <c r="J238" t="s">
        <v>100</v>
      </c>
      <c r="K238" t="s">
        <v>148</v>
      </c>
      <c r="L238" s="2" t="s">
        <v>911</v>
      </c>
      <c r="M238" t="s">
        <v>24</v>
      </c>
      <c r="N238" s="3">
        <v>45341.382372685184</v>
      </c>
      <c r="O238" t="s">
        <v>835</v>
      </c>
      <c r="P238" t="s">
        <v>26</v>
      </c>
      <c r="Q238">
        <f t="shared" si="3"/>
        <v>109</v>
      </c>
    </row>
    <row r="239" spans="1:17" x14ac:dyDescent="0.35">
      <c r="A239">
        <v>123047</v>
      </c>
      <c r="B239" t="s">
        <v>16</v>
      </c>
      <c r="C239" t="s">
        <v>17</v>
      </c>
      <c r="D239" t="s">
        <v>18</v>
      </c>
      <c r="E239" t="s">
        <v>32</v>
      </c>
      <c r="F239">
        <v>2985</v>
      </c>
      <c r="G239" t="s">
        <v>19</v>
      </c>
      <c r="H239" t="s">
        <v>709</v>
      </c>
      <c r="I239" t="s">
        <v>468</v>
      </c>
      <c r="J239" t="s">
        <v>56</v>
      </c>
      <c r="K239" t="s">
        <v>323</v>
      </c>
      <c r="L239" s="2" t="s">
        <v>911</v>
      </c>
      <c r="M239" t="s">
        <v>24</v>
      </c>
      <c r="N239" s="3">
        <v>45341.382372685184</v>
      </c>
      <c r="O239" t="s">
        <v>835</v>
      </c>
      <c r="P239" t="s">
        <v>26</v>
      </c>
      <c r="Q239">
        <f t="shared" si="3"/>
        <v>109</v>
      </c>
    </row>
    <row r="240" spans="1:17" x14ac:dyDescent="0.35">
      <c r="A240">
        <v>123077</v>
      </c>
      <c r="B240" t="s">
        <v>49</v>
      </c>
      <c r="C240" t="s">
        <v>17</v>
      </c>
      <c r="D240" t="s">
        <v>18</v>
      </c>
      <c r="E240" t="s">
        <v>17</v>
      </c>
      <c r="F240">
        <v>1603</v>
      </c>
      <c r="G240" t="s">
        <v>19</v>
      </c>
      <c r="H240" t="s">
        <v>713</v>
      </c>
      <c r="I240" t="s">
        <v>472</v>
      </c>
      <c r="J240" t="s">
        <v>107</v>
      </c>
      <c r="K240" t="s">
        <v>326</v>
      </c>
      <c r="L240" s="2" t="s">
        <v>911</v>
      </c>
      <c r="M240" t="s">
        <v>24</v>
      </c>
      <c r="N240" s="3">
        <v>45341.382384259261</v>
      </c>
      <c r="O240" t="s">
        <v>835</v>
      </c>
      <c r="P240" t="s">
        <v>26</v>
      </c>
      <c r="Q240">
        <f t="shared" si="3"/>
        <v>109</v>
      </c>
    </row>
    <row r="241" spans="1:17" x14ac:dyDescent="0.35">
      <c r="A241">
        <v>171860</v>
      </c>
      <c r="B241" t="s">
        <v>16</v>
      </c>
      <c r="C241" t="s">
        <v>32</v>
      </c>
      <c r="D241" t="s">
        <v>18</v>
      </c>
      <c r="E241" t="s">
        <v>17</v>
      </c>
      <c r="F241">
        <v>707</v>
      </c>
      <c r="G241" t="s">
        <v>19</v>
      </c>
      <c r="H241" t="s">
        <v>717</v>
      </c>
      <c r="I241" t="s">
        <v>475</v>
      </c>
      <c r="J241" t="s">
        <v>111</v>
      </c>
      <c r="K241" t="s">
        <v>330</v>
      </c>
      <c r="L241" s="2" t="s">
        <v>911</v>
      </c>
      <c r="M241" t="s">
        <v>24</v>
      </c>
      <c r="N241" s="3">
        <v>45341.382395833331</v>
      </c>
      <c r="O241" t="s">
        <v>835</v>
      </c>
      <c r="P241" t="s">
        <v>26</v>
      </c>
      <c r="Q241">
        <f t="shared" si="3"/>
        <v>109</v>
      </c>
    </row>
    <row r="242" spans="1:17" x14ac:dyDescent="0.35">
      <c r="A242">
        <v>149487</v>
      </c>
      <c r="B242" t="s">
        <v>16</v>
      </c>
      <c r="C242" t="s">
        <v>17</v>
      </c>
      <c r="D242" t="s">
        <v>18</v>
      </c>
      <c r="E242" t="s">
        <v>32</v>
      </c>
      <c r="F242">
        <v>1258</v>
      </c>
      <c r="G242" t="s">
        <v>19</v>
      </c>
      <c r="H242" t="s">
        <v>721</v>
      </c>
      <c r="I242" t="s">
        <v>478</v>
      </c>
      <c r="J242" t="s">
        <v>115</v>
      </c>
      <c r="K242" t="s">
        <v>334</v>
      </c>
      <c r="L242" s="2" t="s">
        <v>909</v>
      </c>
      <c r="M242" t="s">
        <v>24</v>
      </c>
      <c r="N242" s="3">
        <v>45341.382395833331</v>
      </c>
      <c r="O242" t="s">
        <v>835</v>
      </c>
      <c r="P242" t="s">
        <v>26</v>
      </c>
      <c r="Q242">
        <f t="shared" si="3"/>
        <v>99.9</v>
      </c>
    </row>
    <row r="243" spans="1:17" x14ac:dyDescent="0.35">
      <c r="A243">
        <v>168516</v>
      </c>
      <c r="B243" t="s">
        <v>49</v>
      </c>
      <c r="C243" t="s">
        <v>32</v>
      </c>
      <c r="D243" t="s">
        <v>18</v>
      </c>
      <c r="E243" t="s">
        <v>17</v>
      </c>
      <c r="F243">
        <v>2168</v>
      </c>
      <c r="G243" t="s">
        <v>19</v>
      </c>
      <c r="H243" t="s">
        <v>725</v>
      </c>
      <c r="I243" t="s">
        <v>482</v>
      </c>
      <c r="J243" t="s">
        <v>119</v>
      </c>
      <c r="K243" t="s">
        <v>338</v>
      </c>
      <c r="L243" s="2" t="s">
        <v>912</v>
      </c>
      <c r="M243" t="s">
        <v>24</v>
      </c>
      <c r="N243" s="3">
        <v>45341.382407407407</v>
      </c>
      <c r="O243" t="s">
        <v>835</v>
      </c>
      <c r="P243" t="s">
        <v>26</v>
      </c>
      <c r="Q243">
        <f t="shared" si="3"/>
        <v>89.9</v>
      </c>
    </row>
    <row r="244" spans="1:17" x14ac:dyDescent="0.35">
      <c r="A244">
        <v>177771</v>
      </c>
      <c r="B244" t="s">
        <v>31</v>
      </c>
      <c r="C244" t="s">
        <v>32</v>
      </c>
      <c r="D244" t="s">
        <v>18</v>
      </c>
      <c r="E244" t="s">
        <v>32</v>
      </c>
      <c r="F244">
        <v>1764</v>
      </c>
      <c r="G244" t="s">
        <v>19</v>
      </c>
      <c r="H244" t="s">
        <v>729</v>
      </c>
      <c r="I244" t="s">
        <v>486</v>
      </c>
      <c r="J244" t="s">
        <v>123</v>
      </c>
      <c r="K244" t="s">
        <v>342</v>
      </c>
      <c r="L244" s="2" t="s">
        <v>910</v>
      </c>
      <c r="M244" t="s">
        <v>24</v>
      </c>
      <c r="N244" s="3">
        <v>45341.382418981484</v>
      </c>
      <c r="O244" t="s">
        <v>835</v>
      </c>
      <c r="P244" t="s">
        <v>26</v>
      </c>
      <c r="Q244">
        <f t="shared" si="3"/>
        <v>69.900000000000006</v>
      </c>
    </row>
    <row r="245" spans="1:17" x14ac:dyDescent="0.35">
      <c r="A245">
        <v>172015</v>
      </c>
      <c r="B245" t="s">
        <v>31</v>
      </c>
      <c r="C245" t="s">
        <v>32</v>
      </c>
      <c r="D245" t="s">
        <v>18</v>
      </c>
      <c r="E245" t="s">
        <v>32</v>
      </c>
      <c r="F245">
        <v>2622</v>
      </c>
      <c r="G245" t="s">
        <v>19</v>
      </c>
      <c r="H245" t="s">
        <v>733</v>
      </c>
      <c r="I245" t="s">
        <v>490</v>
      </c>
      <c r="J245" t="s">
        <v>127</v>
      </c>
      <c r="K245" t="s">
        <v>346</v>
      </c>
      <c r="L245" s="2" t="s">
        <v>904</v>
      </c>
      <c r="M245" t="s">
        <v>24</v>
      </c>
      <c r="N245" s="3">
        <v>45341.382430555554</v>
      </c>
      <c r="O245" t="s">
        <v>835</v>
      </c>
      <c r="P245" t="s">
        <v>26</v>
      </c>
      <c r="Q245">
        <f t="shared" si="3"/>
        <v>139</v>
      </c>
    </row>
    <row r="246" spans="1:17" x14ac:dyDescent="0.35">
      <c r="A246">
        <v>118985</v>
      </c>
      <c r="B246" t="s">
        <v>16</v>
      </c>
      <c r="C246" t="s">
        <v>17</v>
      </c>
      <c r="D246" t="s">
        <v>18</v>
      </c>
      <c r="E246" t="s">
        <v>32</v>
      </c>
      <c r="F246">
        <v>694</v>
      </c>
      <c r="G246" t="s">
        <v>19</v>
      </c>
      <c r="H246" t="s">
        <v>737</v>
      </c>
      <c r="I246" t="s">
        <v>494</v>
      </c>
      <c r="J246" t="s">
        <v>131</v>
      </c>
      <c r="K246" t="s">
        <v>350</v>
      </c>
      <c r="L246" s="2" t="s">
        <v>904</v>
      </c>
      <c r="M246" t="s">
        <v>24</v>
      </c>
      <c r="N246" s="3">
        <v>45341.382430555554</v>
      </c>
      <c r="O246" t="s">
        <v>835</v>
      </c>
      <c r="P246" t="s">
        <v>26</v>
      </c>
      <c r="Q246">
        <f t="shared" si="3"/>
        <v>139</v>
      </c>
    </row>
    <row r="247" spans="1:17" x14ac:dyDescent="0.35">
      <c r="A247">
        <v>112194</v>
      </c>
      <c r="B247" t="s">
        <v>16</v>
      </c>
      <c r="C247" t="s">
        <v>32</v>
      </c>
      <c r="D247" t="s">
        <v>18</v>
      </c>
      <c r="E247" t="s">
        <v>32</v>
      </c>
      <c r="F247">
        <v>2187</v>
      </c>
      <c r="G247" t="s">
        <v>19</v>
      </c>
      <c r="H247" t="s">
        <v>741</v>
      </c>
      <c r="I247" t="s">
        <v>498</v>
      </c>
      <c r="J247" t="s">
        <v>135</v>
      </c>
      <c r="K247" t="s">
        <v>132</v>
      </c>
      <c r="L247" s="2" t="s">
        <v>911</v>
      </c>
      <c r="M247" t="s">
        <v>24</v>
      </c>
      <c r="N247" s="3">
        <v>45341.38244212963</v>
      </c>
      <c r="O247" t="s">
        <v>25</v>
      </c>
      <c r="P247" t="s">
        <v>26</v>
      </c>
      <c r="Q247">
        <f t="shared" si="3"/>
        <v>109</v>
      </c>
    </row>
    <row r="248" spans="1:17" x14ac:dyDescent="0.35">
      <c r="A248">
        <v>113435</v>
      </c>
      <c r="B248" t="s">
        <v>16</v>
      </c>
      <c r="C248" t="s">
        <v>17</v>
      </c>
      <c r="D248" t="s">
        <v>18</v>
      </c>
      <c r="E248" t="s">
        <v>32</v>
      </c>
      <c r="F248">
        <v>2973</v>
      </c>
      <c r="G248" t="s">
        <v>19</v>
      </c>
      <c r="H248" t="s">
        <v>745</v>
      </c>
      <c r="I248" t="s">
        <v>502</v>
      </c>
      <c r="J248" t="s">
        <v>139</v>
      </c>
      <c r="K248" t="s">
        <v>136</v>
      </c>
      <c r="L248" s="2" t="s">
        <v>903</v>
      </c>
      <c r="M248" t="s">
        <v>24</v>
      </c>
      <c r="N248" s="3">
        <v>45341.38244212963</v>
      </c>
      <c r="O248" t="s">
        <v>25</v>
      </c>
      <c r="P248" t="s">
        <v>26</v>
      </c>
      <c r="Q248">
        <f t="shared" si="3"/>
        <v>129</v>
      </c>
    </row>
    <row r="249" spans="1:17" x14ac:dyDescent="0.35">
      <c r="A249">
        <v>159182</v>
      </c>
      <c r="B249" t="s">
        <v>49</v>
      </c>
      <c r="C249" t="s">
        <v>32</v>
      </c>
      <c r="D249" t="s">
        <v>18</v>
      </c>
      <c r="E249" t="s">
        <v>17</v>
      </c>
      <c r="F249">
        <v>1014</v>
      </c>
      <c r="G249" t="s">
        <v>19</v>
      </c>
      <c r="H249" t="s">
        <v>749</v>
      </c>
      <c r="I249" t="s">
        <v>506</v>
      </c>
      <c r="J249" t="s">
        <v>143</v>
      </c>
      <c r="K249" t="s">
        <v>140</v>
      </c>
      <c r="L249" s="2" t="s">
        <v>902</v>
      </c>
      <c r="M249" t="s">
        <v>24</v>
      </c>
      <c r="N249" s="3">
        <v>45341.382453703707</v>
      </c>
      <c r="O249" t="s">
        <v>25</v>
      </c>
      <c r="P249" t="s">
        <v>26</v>
      </c>
      <c r="Q249">
        <f t="shared" si="3"/>
        <v>169</v>
      </c>
    </row>
    <row r="250" spans="1:17" x14ac:dyDescent="0.35">
      <c r="A250">
        <v>199233</v>
      </c>
      <c r="B250" t="s">
        <v>16</v>
      </c>
      <c r="C250" t="s">
        <v>32</v>
      </c>
      <c r="D250" t="s">
        <v>18</v>
      </c>
      <c r="E250" t="s">
        <v>17</v>
      </c>
      <c r="F250">
        <v>2222</v>
      </c>
      <c r="G250" t="s">
        <v>19</v>
      </c>
      <c r="H250" t="s">
        <v>753</v>
      </c>
      <c r="I250" t="s">
        <v>510</v>
      </c>
      <c r="J250" t="s">
        <v>147</v>
      </c>
      <c r="K250" t="s">
        <v>144</v>
      </c>
      <c r="L250" s="2" t="s">
        <v>907</v>
      </c>
      <c r="M250" t="s">
        <v>24</v>
      </c>
      <c r="N250" s="3">
        <v>45341.382453703707</v>
      </c>
      <c r="O250" t="s">
        <v>25</v>
      </c>
      <c r="P250" t="s">
        <v>26</v>
      </c>
      <c r="Q250">
        <f t="shared" si="3"/>
        <v>159</v>
      </c>
    </row>
    <row r="251" spans="1:17" x14ac:dyDescent="0.35">
      <c r="A251">
        <v>137044</v>
      </c>
      <c r="B251" t="s">
        <v>16</v>
      </c>
      <c r="C251" t="s">
        <v>17</v>
      </c>
      <c r="D251" t="s">
        <v>18</v>
      </c>
      <c r="E251" t="s">
        <v>32</v>
      </c>
      <c r="F251">
        <v>2534</v>
      </c>
      <c r="G251" t="s">
        <v>19</v>
      </c>
      <c r="H251" t="s">
        <v>367</v>
      </c>
      <c r="I251" t="s">
        <v>513</v>
      </c>
      <c r="J251" t="s">
        <v>131</v>
      </c>
      <c r="K251" t="s">
        <v>148</v>
      </c>
      <c r="L251" s="2" t="s">
        <v>919</v>
      </c>
      <c r="M251" t="s">
        <v>24</v>
      </c>
      <c r="N251" s="3">
        <v>45341.382465277777</v>
      </c>
      <c r="O251" t="s">
        <v>25</v>
      </c>
      <c r="P251" t="s">
        <v>26</v>
      </c>
      <c r="Q251">
        <f t="shared" si="3"/>
        <v>12.99</v>
      </c>
    </row>
    <row r="252" spans="1:17" x14ac:dyDescent="0.35">
      <c r="A252">
        <v>154736</v>
      </c>
      <c r="B252" t="s">
        <v>49</v>
      </c>
      <c r="C252" t="s">
        <v>32</v>
      </c>
      <c r="D252" t="s">
        <v>18</v>
      </c>
      <c r="E252" t="s">
        <v>32</v>
      </c>
      <c r="F252">
        <v>1466</v>
      </c>
      <c r="G252" t="s">
        <v>19</v>
      </c>
      <c r="H252" t="s">
        <v>371</v>
      </c>
      <c r="I252" t="s">
        <v>518</v>
      </c>
      <c r="J252" t="s">
        <v>154</v>
      </c>
      <c r="K252" t="s">
        <v>151</v>
      </c>
      <c r="L252" s="2" t="s">
        <v>927</v>
      </c>
      <c r="M252" t="s">
        <v>24</v>
      </c>
      <c r="N252" s="3">
        <v>45341.382476851853</v>
      </c>
      <c r="O252" t="s">
        <v>25</v>
      </c>
      <c r="P252" t="s">
        <v>26</v>
      </c>
      <c r="Q252">
        <f t="shared" si="3"/>
        <v>19.899999999999999</v>
      </c>
    </row>
    <row r="253" spans="1:17" x14ac:dyDescent="0.35">
      <c r="A253">
        <v>141434</v>
      </c>
      <c r="B253" t="s">
        <v>49</v>
      </c>
      <c r="C253" t="s">
        <v>17</v>
      </c>
      <c r="D253" t="s">
        <v>18</v>
      </c>
      <c r="E253" t="s">
        <v>32</v>
      </c>
      <c r="F253">
        <v>2870</v>
      </c>
      <c r="G253" t="s">
        <v>19</v>
      </c>
      <c r="H253" t="s">
        <v>375</v>
      </c>
      <c r="I253" t="s">
        <v>522</v>
      </c>
      <c r="J253" t="s">
        <v>52</v>
      </c>
      <c r="K253" t="s">
        <v>155</v>
      </c>
      <c r="L253" s="2" t="s">
        <v>922</v>
      </c>
      <c r="M253" t="s">
        <v>24</v>
      </c>
      <c r="N253" s="3">
        <v>45341.382314814815</v>
      </c>
      <c r="O253" t="s">
        <v>25</v>
      </c>
      <c r="P253" t="s">
        <v>26</v>
      </c>
      <c r="Q253">
        <f t="shared" si="3"/>
        <v>39.9</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E55AA-B152-4D2C-A274-032016EC772D}">
  <dimension ref="A1:B8"/>
  <sheetViews>
    <sheetView workbookViewId="0">
      <selection activeCell="F12" sqref="F12"/>
    </sheetView>
  </sheetViews>
  <sheetFormatPr defaultRowHeight="14.5" x14ac:dyDescent="0.35"/>
  <cols>
    <col min="1" max="1" width="21.08984375" style="4" customWidth="1"/>
    <col min="2" max="2" width="38.08984375" customWidth="1"/>
  </cols>
  <sheetData>
    <row r="1" spans="1:2" x14ac:dyDescent="0.35">
      <c r="A1" s="7" t="s">
        <v>929</v>
      </c>
      <c r="B1" s="7" t="s">
        <v>937</v>
      </c>
    </row>
    <row r="2" spans="1:2" x14ac:dyDescent="0.35">
      <c r="A2" s="6" t="s">
        <v>930</v>
      </c>
      <c r="B2">
        <f>COUNTA(ZaraData[Product_ID])</f>
        <v>252</v>
      </c>
    </row>
    <row r="3" spans="1:2" x14ac:dyDescent="0.35">
      <c r="A3" s="6" t="s">
        <v>931</v>
      </c>
      <c r="B3" s="5">
        <f>SUM(ZaraData[Sales_Volume])</f>
        <v>459573</v>
      </c>
    </row>
    <row r="4" spans="1:2" x14ac:dyDescent="0.35">
      <c r="A4" s="6" t="s">
        <v>932</v>
      </c>
      <c r="B4" s="5">
        <f>AVERAGE(ZaraData[Cleaned_Price])</f>
        <v>86.252539682539961</v>
      </c>
    </row>
    <row r="5" spans="1:2" x14ac:dyDescent="0.35">
      <c r="A5" s="6" t="s">
        <v>933</v>
      </c>
      <c r="B5">
        <f>COUNTIF(ZaraData[Promotion],"Yes")</f>
        <v>120</v>
      </c>
    </row>
    <row r="6" spans="1:2" x14ac:dyDescent="0.35">
      <c r="A6" s="6" t="s">
        <v>934</v>
      </c>
      <c r="B6">
        <f>COUNTIF(ZaraData[Promotion],"No")</f>
        <v>132</v>
      </c>
    </row>
    <row r="7" spans="1:2" x14ac:dyDescent="0.35">
      <c r="A7" s="6" t="s">
        <v>935</v>
      </c>
      <c r="B7" s="5">
        <f>COUNTIF(ZaraData[Seasonal],"Yes")</f>
        <v>128</v>
      </c>
    </row>
    <row r="8" spans="1:2" x14ac:dyDescent="0.35">
      <c r="A8" s="6" t="s">
        <v>936</v>
      </c>
      <c r="B8" s="5">
        <f>COUNTIF(ZaraData[Seasonal],"No")</f>
        <v>124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A1C52-6776-4196-8510-425F7C061329}">
  <dimension ref="A1:Q131"/>
  <sheetViews>
    <sheetView workbookViewId="0">
      <selection activeCell="A3" sqref="A3:Q131"/>
    </sheetView>
  </sheetViews>
  <sheetFormatPr defaultRowHeight="14.5" x14ac:dyDescent="0.35"/>
  <cols>
    <col min="1" max="1" width="12.26953125" bestFit="1" customWidth="1"/>
    <col min="2" max="2" width="17.36328125" bestFit="1" customWidth="1"/>
    <col min="3" max="3" width="11.7265625" bestFit="1" customWidth="1"/>
    <col min="4" max="4" width="17.90625" bestFit="1" customWidth="1"/>
    <col min="5" max="5" width="10.7265625" bestFit="1" customWidth="1"/>
    <col min="6" max="6" width="14.81640625" bestFit="1" customWidth="1"/>
    <col min="7" max="7" width="8.81640625" bestFit="1" customWidth="1"/>
    <col min="8" max="8" width="75.26953125" bestFit="1" customWidth="1"/>
    <col min="9" max="9" width="16.1796875" bestFit="1" customWidth="1"/>
    <col min="10" max="10" width="42.08984375" bestFit="1" customWidth="1"/>
    <col min="11" max="11" width="249.08984375" bestFit="1" customWidth="1"/>
    <col min="12" max="12" width="8.81640625" bestFit="1" customWidth="1"/>
    <col min="13" max="13" width="10.453125" bestFit="1" customWidth="1"/>
    <col min="14" max="14" width="13.08984375" bestFit="1" customWidth="1"/>
    <col min="15" max="15" width="8.81640625" bestFit="1" customWidth="1"/>
    <col min="16" max="16" width="9.26953125" bestFit="1" customWidth="1"/>
    <col min="17" max="17" width="15.26953125" bestFit="1" customWidth="1"/>
  </cols>
  <sheetData>
    <row r="1" spans="1:17" x14ac:dyDescent="0.35">
      <c r="A1" s="8" t="s">
        <v>942</v>
      </c>
    </row>
    <row r="3" spans="1:17" x14ac:dyDescent="0.35">
      <c r="A3" t="s">
        <v>0</v>
      </c>
      <c r="B3" t="s">
        <v>1</v>
      </c>
      <c r="C3" t="s">
        <v>2</v>
      </c>
      <c r="D3" t="s">
        <v>3</v>
      </c>
      <c r="E3" t="s">
        <v>4</v>
      </c>
      <c r="F3" t="s">
        <v>5</v>
      </c>
      <c r="G3" t="s">
        <v>6</v>
      </c>
      <c r="H3" t="s">
        <v>7</v>
      </c>
      <c r="I3" t="s">
        <v>8</v>
      </c>
      <c r="J3" t="s">
        <v>9</v>
      </c>
      <c r="K3" t="s">
        <v>10</v>
      </c>
      <c r="L3" t="s">
        <v>11</v>
      </c>
      <c r="M3" t="s">
        <v>12</v>
      </c>
      <c r="N3" t="s">
        <v>13</v>
      </c>
      <c r="O3" t="s">
        <v>14</v>
      </c>
      <c r="P3" t="s">
        <v>15</v>
      </c>
      <c r="Q3" t="s">
        <v>938</v>
      </c>
    </row>
    <row r="4" spans="1:17" x14ac:dyDescent="0.35">
      <c r="A4">
        <v>141434</v>
      </c>
      <c r="B4" t="s">
        <v>49</v>
      </c>
      <c r="C4" t="s">
        <v>17</v>
      </c>
      <c r="D4" t="s">
        <v>18</v>
      </c>
      <c r="E4" t="s">
        <v>32</v>
      </c>
      <c r="F4">
        <v>2870</v>
      </c>
      <c r="G4" t="s">
        <v>19</v>
      </c>
      <c r="H4" t="s">
        <v>375</v>
      </c>
      <c r="I4" t="s">
        <v>522</v>
      </c>
      <c r="J4" t="s">
        <v>52</v>
      </c>
      <c r="K4" t="s">
        <v>155</v>
      </c>
      <c r="L4" t="s">
        <v>922</v>
      </c>
      <c r="M4" t="s">
        <v>24</v>
      </c>
      <c r="N4" s="1">
        <v>45341.382314814815</v>
      </c>
      <c r="O4" t="s">
        <v>25</v>
      </c>
      <c r="P4" t="s">
        <v>26</v>
      </c>
      <c r="Q4">
        <v>39.9</v>
      </c>
    </row>
    <row r="5" spans="1:17" x14ac:dyDescent="0.35">
      <c r="A5">
        <v>154736</v>
      </c>
      <c r="B5" t="s">
        <v>49</v>
      </c>
      <c r="C5" t="s">
        <v>32</v>
      </c>
      <c r="D5" t="s">
        <v>18</v>
      </c>
      <c r="E5" t="s">
        <v>32</v>
      </c>
      <c r="F5">
        <v>1466</v>
      </c>
      <c r="G5" t="s">
        <v>19</v>
      </c>
      <c r="H5" t="s">
        <v>371</v>
      </c>
      <c r="I5" t="s">
        <v>518</v>
      </c>
      <c r="J5" t="s">
        <v>154</v>
      </c>
      <c r="K5" t="s">
        <v>151</v>
      </c>
      <c r="L5" t="s">
        <v>927</v>
      </c>
      <c r="M5" t="s">
        <v>24</v>
      </c>
      <c r="N5" s="1">
        <v>45341.382476851853</v>
      </c>
      <c r="O5" t="s">
        <v>25</v>
      </c>
      <c r="P5" t="s">
        <v>26</v>
      </c>
      <c r="Q5">
        <v>19.899999999999999</v>
      </c>
    </row>
    <row r="6" spans="1:17" x14ac:dyDescent="0.35">
      <c r="A6">
        <v>180176</v>
      </c>
      <c r="B6" t="s">
        <v>31</v>
      </c>
      <c r="C6" t="s">
        <v>32</v>
      </c>
      <c r="D6" t="s">
        <v>18</v>
      </c>
      <c r="E6" t="s">
        <v>32</v>
      </c>
      <c r="F6">
        <v>2220</v>
      </c>
      <c r="G6" t="s">
        <v>19</v>
      </c>
      <c r="H6" t="s">
        <v>33</v>
      </c>
      <c r="I6" t="s">
        <v>34</v>
      </c>
      <c r="J6" t="s">
        <v>35</v>
      </c>
      <c r="K6" t="s">
        <v>36</v>
      </c>
      <c r="L6" t="s">
        <v>903</v>
      </c>
      <c r="M6" t="s">
        <v>24</v>
      </c>
      <c r="N6" s="1">
        <v>45341.368136574078</v>
      </c>
      <c r="O6" t="s">
        <v>25</v>
      </c>
      <c r="P6" t="s">
        <v>26</v>
      </c>
      <c r="Q6">
        <v>129</v>
      </c>
    </row>
    <row r="7" spans="1:17" x14ac:dyDescent="0.35">
      <c r="A7">
        <v>112917</v>
      </c>
      <c r="B7" t="s">
        <v>16</v>
      </c>
      <c r="C7" t="s">
        <v>32</v>
      </c>
      <c r="D7" t="s">
        <v>18</v>
      </c>
      <c r="E7" t="s">
        <v>32</v>
      </c>
      <c r="F7">
        <v>1568</v>
      </c>
      <c r="G7" t="s">
        <v>19</v>
      </c>
      <c r="H7" t="s">
        <v>37</v>
      </c>
      <c r="I7" t="s">
        <v>38</v>
      </c>
      <c r="J7" t="s">
        <v>39</v>
      </c>
      <c r="K7" t="s">
        <v>40</v>
      </c>
      <c r="L7" t="s">
        <v>903</v>
      </c>
      <c r="M7" t="s">
        <v>24</v>
      </c>
      <c r="N7" s="1">
        <v>45341.368148148147</v>
      </c>
      <c r="O7" t="s">
        <v>25</v>
      </c>
      <c r="P7" t="s">
        <v>26</v>
      </c>
      <c r="Q7">
        <v>129</v>
      </c>
    </row>
    <row r="8" spans="1:17" x14ac:dyDescent="0.35">
      <c r="A8">
        <v>192936</v>
      </c>
      <c r="B8" t="s">
        <v>31</v>
      </c>
      <c r="C8" t="s">
        <v>17</v>
      </c>
      <c r="D8" t="s">
        <v>18</v>
      </c>
      <c r="E8" t="s">
        <v>32</v>
      </c>
      <c r="F8">
        <v>2942</v>
      </c>
      <c r="G8" t="s">
        <v>19</v>
      </c>
      <c r="H8" t="s">
        <v>41</v>
      </c>
      <c r="I8" t="s">
        <v>42</v>
      </c>
      <c r="J8" t="s">
        <v>43</v>
      </c>
      <c r="K8" t="s">
        <v>44</v>
      </c>
      <c r="L8" t="s">
        <v>904</v>
      </c>
      <c r="M8" t="s">
        <v>24</v>
      </c>
      <c r="N8" s="1">
        <v>45341.368148148147</v>
      </c>
      <c r="O8" t="s">
        <v>25</v>
      </c>
      <c r="P8" t="s">
        <v>26</v>
      </c>
      <c r="Q8">
        <v>139</v>
      </c>
    </row>
    <row r="9" spans="1:17" x14ac:dyDescent="0.35">
      <c r="A9">
        <v>137044</v>
      </c>
      <c r="B9" t="s">
        <v>16</v>
      </c>
      <c r="C9" t="s">
        <v>17</v>
      </c>
      <c r="D9" t="s">
        <v>18</v>
      </c>
      <c r="E9" t="s">
        <v>32</v>
      </c>
      <c r="F9">
        <v>2534</v>
      </c>
      <c r="G9" t="s">
        <v>19</v>
      </c>
      <c r="H9" t="s">
        <v>367</v>
      </c>
      <c r="I9" t="s">
        <v>513</v>
      </c>
      <c r="J9" t="s">
        <v>131</v>
      </c>
      <c r="K9" t="s">
        <v>148</v>
      </c>
      <c r="L9" t="s">
        <v>919</v>
      </c>
      <c r="M9" t="s">
        <v>24</v>
      </c>
      <c r="N9" s="1">
        <v>45341.382465277777</v>
      </c>
      <c r="O9" t="s">
        <v>25</v>
      </c>
      <c r="P9" t="s">
        <v>26</v>
      </c>
      <c r="Q9">
        <v>12.99</v>
      </c>
    </row>
    <row r="10" spans="1:17" x14ac:dyDescent="0.35">
      <c r="A10">
        <v>189118</v>
      </c>
      <c r="B10" t="s">
        <v>49</v>
      </c>
      <c r="C10" t="s">
        <v>32</v>
      </c>
      <c r="D10" t="s">
        <v>18</v>
      </c>
      <c r="E10" t="s">
        <v>32</v>
      </c>
      <c r="F10">
        <v>952</v>
      </c>
      <c r="G10" t="s">
        <v>19</v>
      </c>
      <c r="H10" t="s">
        <v>50</v>
      </c>
      <c r="I10" t="s">
        <v>51</v>
      </c>
      <c r="J10" t="s">
        <v>52</v>
      </c>
      <c r="K10" t="s">
        <v>53</v>
      </c>
      <c r="L10" t="s">
        <v>906</v>
      </c>
      <c r="M10" t="s">
        <v>24</v>
      </c>
      <c r="N10" s="1">
        <v>45341.368171296293</v>
      </c>
      <c r="O10" t="s">
        <v>25</v>
      </c>
      <c r="P10" t="s">
        <v>26</v>
      </c>
      <c r="Q10">
        <v>69.989999999999995</v>
      </c>
    </row>
    <row r="11" spans="1:17" x14ac:dyDescent="0.35">
      <c r="A11">
        <v>113435</v>
      </c>
      <c r="B11" t="s">
        <v>16</v>
      </c>
      <c r="C11" t="s">
        <v>17</v>
      </c>
      <c r="D11" t="s">
        <v>18</v>
      </c>
      <c r="E11" t="s">
        <v>32</v>
      </c>
      <c r="F11">
        <v>2973</v>
      </c>
      <c r="G11" t="s">
        <v>19</v>
      </c>
      <c r="H11" t="s">
        <v>745</v>
      </c>
      <c r="I11" t="s">
        <v>502</v>
      </c>
      <c r="J11" t="s">
        <v>139</v>
      </c>
      <c r="K11" t="s">
        <v>136</v>
      </c>
      <c r="L11" t="s">
        <v>903</v>
      </c>
      <c r="M11" t="s">
        <v>24</v>
      </c>
      <c r="N11" s="1">
        <v>45341.38244212963</v>
      </c>
      <c r="O11" t="s">
        <v>25</v>
      </c>
      <c r="P11" t="s">
        <v>26</v>
      </c>
      <c r="Q11">
        <v>129</v>
      </c>
    </row>
    <row r="12" spans="1:17" x14ac:dyDescent="0.35">
      <c r="A12">
        <v>141861</v>
      </c>
      <c r="B12" t="s">
        <v>16</v>
      </c>
      <c r="C12" t="s">
        <v>32</v>
      </c>
      <c r="D12" t="s">
        <v>18</v>
      </c>
      <c r="E12" t="s">
        <v>32</v>
      </c>
      <c r="F12">
        <v>1916</v>
      </c>
      <c r="G12" t="s">
        <v>19</v>
      </c>
      <c r="H12" t="s">
        <v>58</v>
      </c>
      <c r="I12" t="s">
        <v>59</v>
      </c>
      <c r="J12" t="s">
        <v>60</v>
      </c>
      <c r="K12" t="s">
        <v>61</v>
      </c>
      <c r="L12" t="s">
        <v>902</v>
      </c>
      <c r="M12" t="s">
        <v>24</v>
      </c>
      <c r="N12" s="1">
        <v>45341.36818287037</v>
      </c>
      <c r="O12" t="s">
        <v>25</v>
      </c>
      <c r="P12" t="s">
        <v>26</v>
      </c>
      <c r="Q12">
        <v>169</v>
      </c>
    </row>
    <row r="13" spans="1:17" x14ac:dyDescent="0.35">
      <c r="A13">
        <v>137121</v>
      </c>
      <c r="B13" t="s">
        <v>16</v>
      </c>
      <c r="C13" t="s">
        <v>17</v>
      </c>
      <c r="D13" t="s">
        <v>18</v>
      </c>
      <c r="E13" t="s">
        <v>32</v>
      </c>
      <c r="F13">
        <v>656</v>
      </c>
      <c r="G13" t="s">
        <v>19</v>
      </c>
      <c r="H13" t="s">
        <v>62</v>
      </c>
      <c r="I13" t="s">
        <v>63</v>
      </c>
      <c r="J13" t="s">
        <v>64</v>
      </c>
      <c r="K13" t="s">
        <v>65</v>
      </c>
      <c r="L13" t="s">
        <v>902</v>
      </c>
      <c r="M13" t="s">
        <v>24</v>
      </c>
      <c r="N13" s="1">
        <v>45341.36818287037</v>
      </c>
      <c r="O13" t="s">
        <v>25</v>
      </c>
      <c r="P13" t="s">
        <v>26</v>
      </c>
      <c r="Q13">
        <v>169</v>
      </c>
    </row>
    <row r="14" spans="1:17" x14ac:dyDescent="0.35">
      <c r="A14">
        <v>113143</v>
      </c>
      <c r="B14" t="s">
        <v>16</v>
      </c>
      <c r="C14" t="s">
        <v>32</v>
      </c>
      <c r="D14" t="s">
        <v>18</v>
      </c>
      <c r="E14" t="s">
        <v>32</v>
      </c>
      <c r="F14">
        <v>2663</v>
      </c>
      <c r="G14" t="s">
        <v>19</v>
      </c>
      <c r="H14" t="s">
        <v>66</v>
      </c>
      <c r="I14" t="s">
        <v>67</v>
      </c>
      <c r="J14" t="s">
        <v>68</v>
      </c>
      <c r="K14" t="s">
        <v>69</v>
      </c>
      <c r="L14" t="s">
        <v>903</v>
      </c>
      <c r="M14" t="s">
        <v>24</v>
      </c>
      <c r="N14" s="1">
        <v>45341.368194444447</v>
      </c>
      <c r="O14" t="s">
        <v>25</v>
      </c>
      <c r="P14" t="s">
        <v>26</v>
      </c>
      <c r="Q14">
        <v>129</v>
      </c>
    </row>
    <row r="15" spans="1:17" x14ac:dyDescent="0.35">
      <c r="A15">
        <v>140028</v>
      </c>
      <c r="B15" t="s">
        <v>16</v>
      </c>
      <c r="C15" t="s">
        <v>32</v>
      </c>
      <c r="D15" t="s">
        <v>18</v>
      </c>
      <c r="E15" t="s">
        <v>32</v>
      </c>
      <c r="F15">
        <v>1260</v>
      </c>
      <c r="G15" t="s">
        <v>19</v>
      </c>
      <c r="H15" t="s">
        <v>70</v>
      </c>
      <c r="I15" t="s">
        <v>71</v>
      </c>
      <c r="J15" t="s">
        <v>72</v>
      </c>
      <c r="K15" t="s">
        <v>73</v>
      </c>
      <c r="L15" t="s">
        <v>907</v>
      </c>
      <c r="M15" t="s">
        <v>24</v>
      </c>
      <c r="N15" s="1">
        <v>45341.368206018517</v>
      </c>
      <c r="O15" t="s">
        <v>25</v>
      </c>
      <c r="P15" t="s">
        <v>26</v>
      </c>
      <c r="Q15">
        <v>159</v>
      </c>
    </row>
    <row r="16" spans="1:17" x14ac:dyDescent="0.35">
      <c r="A16">
        <v>112194</v>
      </c>
      <c r="B16" t="s">
        <v>16</v>
      </c>
      <c r="C16" t="s">
        <v>32</v>
      </c>
      <c r="D16" t="s">
        <v>18</v>
      </c>
      <c r="E16" t="s">
        <v>32</v>
      </c>
      <c r="F16">
        <v>2187</v>
      </c>
      <c r="G16" t="s">
        <v>19</v>
      </c>
      <c r="H16" t="s">
        <v>741</v>
      </c>
      <c r="I16" t="s">
        <v>498</v>
      </c>
      <c r="J16" t="s">
        <v>135</v>
      </c>
      <c r="K16" t="s">
        <v>132</v>
      </c>
      <c r="L16" t="s">
        <v>911</v>
      </c>
      <c r="M16" t="s">
        <v>24</v>
      </c>
      <c r="N16" s="1">
        <v>45341.38244212963</v>
      </c>
      <c r="O16" t="s">
        <v>25</v>
      </c>
      <c r="P16" t="s">
        <v>26</v>
      </c>
      <c r="Q16">
        <v>109</v>
      </c>
    </row>
    <row r="17" spans="1:17" x14ac:dyDescent="0.35">
      <c r="A17">
        <v>151396</v>
      </c>
      <c r="B17" t="s">
        <v>49</v>
      </c>
      <c r="C17" t="s">
        <v>32</v>
      </c>
      <c r="D17" t="s">
        <v>18</v>
      </c>
      <c r="E17" t="s">
        <v>32</v>
      </c>
      <c r="F17">
        <v>729</v>
      </c>
      <c r="G17" t="s">
        <v>19</v>
      </c>
      <c r="H17" t="s">
        <v>78</v>
      </c>
      <c r="I17" t="s">
        <v>79</v>
      </c>
      <c r="J17" t="s">
        <v>80</v>
      </c>
      <c r="K17" t="s">
        <v>81</v>
      </c>
      <c r="L17" t="s">
        <v>908</v>
      </c>
      <c r="M17" t="s">
        <v>24</v>
      </c>
      <c r="N17" s="1">
        <v>45341.368217592593</v>
      </c>
      <c r="O17" t="s">
        <v>25</v>
      </c>
      <c r="P17" t="s">
        <v>26</v>
      </c>
      <c r="Q17">
        <v>439</v>
      </c>
    </row>
    <row r="18" spans="1:17" x14ac:dyDescent="0.35">
      <c r="A18">
        <v>132889</v>
      </c>
      <c r="B18" t="s">
        <v>16</v>
      </c>
      <c r="C18" t="s">
        <v>32</v>
      </c>
      <c r="D18" t="s">
        <v>18</v>
      </c>
      <c r="E18" t="s">
        <v>32</v>
      </c>
      <c r="F18">
        <v>2265</v>
      </c>
      <c r="G18" t="s">
        <v>19</v>
      </c>
      <c r="H18" t="s">
        <v>82</v>
      </c>
      <c r="I18" t="s">
        <v>83</v>
      </c>
      <c r="J18" t="s">
        <v>84</v>
      </c>
      <c r="K18" t="s">
        <v>85</v>
      </c>
      <c r="L18" t="s">
        <v>909</v>
      </c>
      <c r="M18" t="s">
        <v>24</v>
      </c>
      <c r="N18" s="1">
        <v>45341.368217592593</v>
      </c>
      <c r="O18" t="s">
        <v>25</v>
      </c>
      <c r="P18" t="s">
        <v>26</v>
      </c>
      <c r="Q18">
        <v>99.9</v>
      </c>
    </row>
    <row r="19" spans="1:17" x14ac:dyDescent="0.35">
      <c r="A19">
        <v>118985</v>
      </c>
      <c r="B19" t="s">
        <v>16</v>
      </c>
      <c r="C19" t="s">
        <v>17</v>
      </c>
      <c r="D19" t="s">
        <v>18</v>
      </c>
      <c r="E19" t="s">
        <v>32</v>
      </c>
      <c r="F19">
        <v>694</v>
      </c>
      <c r="G19" t="s">
        <v>19</v>
      </c>
      <c r="H19" t="s">
        <v>737</v>
      </c>
      <c r="I19" t="s">
        <v>494</v>
      </c>
      <c r="J19" t="s">
        <v>131</v>
      </c>
      <c r="K19" t="s">
        <v>350</v>
      </c>
      <c r="L19" t="s">
        <v>904</v>
      </c>
      <c r="M19" t="s">
        <v>24</v>
      </c>
      <c r="N19" s="1">
        <v>45341.382430555554</v>
      </c>
      <c r="O19" t="s">
        <v>835</v>
      </c>
      <c r="P19" t="s">
        <v>26</v>
      </c>
      <c r="Q19">
        <v>139</v>
      </c>
    </row>
    <row r="20" spans="1:17" x14ac:dyDescent="0.35">
      <c r="A20">
        <v>172015</v>
      </c>
      <c r="B20" t="s">
        <v>31</v>
      </c>
      <c r="C20" t="s">
        <v>32</v>
      </c>
      <c r="D20" t="s">
        <v>18</v>
      </c>
      <c r="E20" t="s">
        <v>32</v>
      </c>
      <c r="F20">
        <v>2622</v>
      </c>
      <c r="G20" t="s">
        <v>19</v>
      </c>
      <c r="H20" t="s">
        <v>733</v>
      </c>
      <c r="I20" t="s">
        <v>490</v>
      </c>
      <c r="J20" t="s">
        <v>127</v>
      </c>
      <c r="K20" t="s">
        <v>346</v>
      </c>
      <c r="L20" t="s">
        <v>904</v>
      </c>
      <c r="M20" t="s">
        <v>24</v>
      </c>
      <c r="N20" s="1">
        <v>45341.382430555554</v>
      </c>
      <c r="O20" t="s">
        <v>835</v>
      </c>
      <c r="P20" t="s">
        <v>26</v>
      </c>
      <c r="Q20">
        <v>139</v>
      </c>
    </row>
    <row r="21" spans="1:17" x14ac:dyDescent="0.35">
      <c r="A21">
        <v>195879</v>
      </c>
      <c r="B21" t="s">
        <v>49</v>
      </c>
      <c r="C21" t="s">
        <v>32</v>
      </c>
      <c r="D21" t="s">
        <v>18</v>
      </c>
      <c r="E21" t="s">
        <v>32</v>
      </c>
      <c r="F21">
        <v>2339</v>
      </c>
      <c r="G21" t="s">
        <v>19</v>
      </c>
      <c r="H21" t="s">
        <v>94</v>
      </c>
      <c r="I21" t="s">
        <v>95</v>
      </c>
      <c r="J21" t="s">
        <v>96</v>
      </c>
      <c r="K21" t="s">
        <v>97</v>
      </c>
      <c r="L21" t="s">
        <v>903</v>
      </c>
      <c r="M21" t="s">
        <v>24</v>
      </c>
      <c r="N21" s="1">
        <v>45341.36824074074</v>
      </c>
      <c r="O21" t="s">
        <v>25</v>
      </c>
      <c r="P21" t="s">
        <v>26</v>
      </c>
      <c r="Q21">
        <v>129</v>
      </c>
    </row>
    <row r="22" spans="1:17" x14ac:dyDescent="0.35">
      <c r="A22">
        <v>155050</v>
      </c>
      <c r="B22" t="s">
        <v>16</v>
      </c>
      <c r="C22" t="s">
        <v>17</v>
      </c>
      <c r="D22" t="s">
        <v>18</v>
      </c>
      <c r="E22" t="s">
        <v>32</v>
      </c>
      <c r="F22">
        <v>2321</v>
      </c>
      <c r="G22" t="s">
        <v>19</v>
      </c>
      <c r="H22" t="s">
        <v>98</v>
      </c>
      <c r="I22" t="s">
        <v>99</v>
      </c>
      <c r="J22" t="s">
        <v>100</v>
      </c>
      <c r="K22" t="s">
        <v>101</v>
      </c>
      <c r="L22" t="s">
        <v>903</v>
      </c>
      <c r="M22" t="s">
        <v>24</v>
      </c>
      <c r="N22" s="1">
        <v>45341.368252314816</v>
      </c>
      <c r="O22" t="s">
        <v>25</v>
      </c>
      <c r="P22" t="s">
        <v>26</v>
      </c>
      <c r="Q22">
        <v>129</v>
      </c>
    </row>
    <row r="23" spans="1:17" x14ac:dyDescent="0.35">
      <c r="A23">
        <v>177771</v>
      </c>
      <c r="B23" t="s">
        <v>31</v>
      </c>
      <c r="C23" t="s">
        <v>32</v>
      </c>
      <c r="D23" t="s">
        <v>18</v>
      </c>
      <c r="E23" t="s">
        <v>32</v>
      </c>
      <c r="F23">
        <v>1764</v>
      </c>
      <c r="G23" t="s">
        <v>19</v>
      </c>
      <c r="H23" t="s">
        <v>729</v>
      </c>
      <c r="I23" t="s">
        <v>486</v>
      </c>
      <c r="J23" t="s">
        <v>123</v>
      </c>
      <c r="K23" t="s">
        <v>342</v>
      </c>
      <c r="L23" t="s">
        <v>910</v>
      </c>
      <c r="M23" t="s">
        <v>24</v>
      </c>
      <c r="N23" s="1">
        <v>45341.382418981484</v>
      </c>
      <c r="O23" t="s">
        <v>835</v>
      </c>
      <c r="P23" t="s">
        <v>26</v>
      </c>
      <c r="Q23">
        <v>69.900000000000006</v>
      </c>
    </row>
    <row r="24" spans="1:17" x14ac:dyDescent="0.35">
      <c r="A24">
        <v>141904</v>
      </c>
      <c r="B24" t="s">
        <v>31</v>
      </c>
      <c r="C24" t="s">
        <v>32</v>
      </c>
      <c r="D24" t="s">
        <v>18</v>
      </c>
      <c r="E24" t="s">
        <v>32</v>
      </c>
      <c r="F24">
        <v>1712</v>
      </c>
      <c r="G24" t="s">
        <v>19</v>
      </c>
      <c r="H24" t="s">
        <v>105</v>
      </c>
      <c r="I24" t="s">
        <v>106</v>
      </c>
      <c r="J24" t="s">
        <v>107</v>
      </c>
      <c r="K24" t="s">
        <v>108</v>
      </c>
      <c r="L24" t="s">
        <v>911</v>
      </c>
      <c r="M24" t="s">
        <v>24</v>
      </c>
      <c r="N24" s="1">
        <v>45341.368263888886</v>
      </c>
      <c r="O24" t="s">
        <v>25</v>
      </c>
      <c r="P24" t="s">
        <v>26</v>
      </c>
      <c r="Q24">
        <v>109</v>
      </c>
    </row>
    <row r="25" spans="1:17" x14ac:dyDescent="0.35">
      <c r="A25">
        <v>124981</v>
      </c>
      <c r="B25" t="s">
        <v>49</v>
      </c>
      <c r="C25" t="s">
        <v>17</v>
      </c>
      <c r="D25" t="s">
        <v>18</v>
      </c>
      <c r="E25" t="s">
        <v>32</v>
      </c>
      <c r="F25">
        <v>1832</v>
      </c>
      <c r="G25" t="s">
        <v>19</v>
      </c>
      <c r="H25" t="s">
        <v>109</v>
      </c>
      <c r="I25" t="s">
        <v>110</v>
      </c>
      <c r="J25" t="s">
        <v>111</v>
      </c>
      <c r="K25" t="s">
        <v>112</v>
      </c>
      <c r="L25" t="s">
        <v>912</v>
      </c>
      <c r="M25" t="s">
        <v>24</v>
      </c>
      <c r="N25" s="1">
        <v>45341.368263888886</v>
      </c>
      <c r="O25" t="s">
        <v>25</v>
      </c>
      <c r="P25" t="s">
        <v>26</v>
      </c>
      <c r="Q25">
        <v>89.9</v>
      </c>
    </row>
    <row r="26" spans="1:17" x14ac:dyDescent="0.35">
      <c r="A26">
        <v>149487</v>
      </c>
      <c r="B26" t="s">
        <v>16</v>
      </c>
      <c r="C26" t="s">
        <v>17</v>
      </c>
      <c r="D26" t="s">
        <v>18</v>
      </c>
      <c r="E26" t="s">
        <v>32</v>
      </c>
      <c r="F26">
        <v>1258</v>
      </c>
      <c r="G26" t="s">
        <v>19</v>
      </c>
      <c r="H26" t="s">
        <v>721</v>
      </c>
      <c r="I26" t="s">
        <v>478</v>
      </c>
      <c r="J26" t="s">
        <v>115</v>
      </c>
      <c r="K26" t="s">
        <v>334</v>
      </c>
      <c r="L26" t="s">
        <v>909</v>
      </c>
      <c r="M26" t="s">
        <v>24</v>
      </c>
      <c r="N26" s="1">
        <v>45341.382395833331</v>
      </c>
      <c r="O26" t="s">
        <v>835</v>
      </c>
      <c r="P26" t="s">
        <v>26</v>
      </c>
      <c r="Q26">
        <v>99.9</v>
      </c>
    </row>
    <row r="27" spans="1:17" x14ac:dyDescent="0.35">
      <c r="A27">
        <v>123047</v>
      </c>
      <c r="B27" t="s">
        <v>16</v>
      </c>
      <c r="C27" t="s">
        <v>17</v>
      </c>
      <c r="D27" t="s">
        <v>18</v>
      </c>
      <c r="E27" t="s">
        <v>32</v>
      </c>
      <c r="F27">
        <v>2985</v>
      </c>
      <c r="G27" t="s">
        <v>19</v>
      </c>
      <c r="H27" t="s">
        <v>709</v>
      </c>
      <c r="I27" t="s">
        <v>468</v>
      </c>
      <c r="J27" t="s">
        <v>56</v>
      </c>
      <c r="K27" t="s">
        <v>323</v>
      </c>
      <c r="L27" t="s">
        <v>911</v>
      </c>
      <c r="M27" t="s">
        <v>24</v>
      </c>
      <c r="N27" s="1">
        <v>45341.382372685184</v>
      </c>
      <c r="O27" t="s">
        <v>835</v>
      </c>
      <c r="P27" t="s">
        <v>26</v>
      </c>
      <c r="Q27">
        <v>109</v>
      </c>
    </row>
    <row r="28" spans="1:17" x14ac:dyDescent="0.35">
      <c r="A28">
        <v>185774</v>
      </c>
      <c r="B28" t="s">
        <v>31</v>
      </c>
      <c r="C28" t="s">
        <v>32</v>
      </c>
      <c r="D28" t="s">
        <v>18</v>
      </c>
      <c r="E28" t="s">
        <v>32</v>
      </c>
      <c r="F28">
        <v>1145</v>
      </c>
      <c r="G28" t="s">
        <v>19</v>
      </c>
      <c r="H28" t="s">
        <v>697</v>
      </c>
      <c r="I28" t="s">
        <v>458</v>
      </c>
      <c r="J28" t="s">
        <v>92</v>
      </c>
      <c r="K28" t="s">
        <v>476</v>
      </c>
      <c r="L28" t="s">
        <v>901</v>
      </c>
      <c r="M28" t="s">
        <v>24</v>
      </c>
      <c r="N28" s="1">
        <v>45341.382361111115</v>
      </c>
      <c r="O28" t="s">
        <v>835</v>
      </c>
      <c r="P28" t="s">
        <v>26</v>
      </c>
      <c r="Q28">
        <v>19.989999999999998</v>
      </c>
    </row>
    <row r="29" spans="1:17" x14ac:dyDescent="0.35">
      <c r="A29">
        <v>121348</v>
      </c>
      <c r="B29" t="s">
        <v>31</v>
      </c>
      <c r="C29" t="s">
        <v>17</v>
      </c>
      <c r="D29" t="s">
        <v>18</v>
      </c>
      <c r="E29" t="s">
        <v>32</v>
      </c>
      <c r="F29">
        <v>1008</v>
      </c>
      <c r="G29" t="s">
        <v>19</v>
      </c>
      <c r="H29" t="s">
        <v>689</v>
      </c>
      <c r="I29" t="s">
        <v>450</v>
      </c>
      <c r="J29" t="s">
        <v>84</v>
      </c>
      <c r="K29" t="s">
        <v>470</v>
      </c>
      <c r="L29" t="s">
        <v>902</v>
      </c>
      <c r="M29" t="s">
        <v>24</v>
      </c>
      <c r="N29" s="1">
        <v>45341.382349537038</v>
      </c>
      <c r="O29" t="s">
        <v>835</v>
      </c>
      <c r="P29" t="s">
        <v>26</v>
      </c>
      <c r="Q29">
        <v>169</v>
      </c>
    </row>
    <row r="30" spans="1:17" x14ac:dyDescent="0.35">
      <c r="A30">
        <v>119044</v>
      </c>
      <c r="B30" t="s">
        <v>16</v>
      </c>
      <c r="C30" t="s">
        <v>17</v>
      </c>
      <c r="D30" t="s">
        <v>18</v>
      </c>
      <c r="E30" t="s">
        <v>32</v>
      </c>
      <c r="F30">
        <v>1140</v>
      </c>
      <c r="G30" t="s">
        <v>19</v>
      </c>
      <c r="H30" t="s">
        <v>685</v>
      </c>
      <c r="I30" t="s">
        <v>447</v>
      </c>
      <c r="J30" t="s">
        <v>80</v>
      </c>
      <c r="K30" t="s">
        <v>466</v>
      </c>
      <c r="L30" t="s">
        <v>902</v>
      </c>
      <c r="M30" t="s">
        <v>24</v>
      </c>
      <c r="N30" s="1">
        <v>45341.382337962961</v>
      </c>
      <c r="O30" t="s">
        <v>635</v>
      </c>
      <c r="P30" t="s">
        <v>26</v>
      </c>
      <c r="Q30">
        <v>169</v>
      </c>
    </row>
    <row r="31" spans="1:17" x14ac:dyDescent="0.35">
      <c r="A31">
        <v>187234</v>
      </c>
      <c r="B31" t="s">
        <v>49</v>
      </c>
      <c r="C31" t="s">
        <v>32</v>
      </c>
      <c r="D31" t="s">
        <v>18</v>
      </c>
      <c r="E31" t="s">
        <v>32</v>
      </c>
      <c r="F31">
        <v>2575</v>
      </c>
      <c r="G31" t="s">
        <v>19</v>
      </c>
      <c r="H31" t="s">
        <v>133</v>
      </c>
      <c r="I31" t="s">
        <v>134</v>
      </c>
      <c r="J31" t="s">
        <v>135</v>
      </c>
      <c r="K31" t="s">
        <v>136</v>
      </c>
      <c r="L31" t="s">
        <v>915</v>
      </c>
      <c r="M31" t="s">
        <v>24</v>
      </c>
      <c r="N31" s="1">
        <v>45341.368310185186</v>
      </c>
      <c r="O31" t="s">
        <v>25</v>
      </c>
      <c r="P31" t="s">
        <v>26</v>
      </c>
      <c r="Q31">
        <v>59.9</v>
      </c>
    </row>
    <row r="32" spans="1:17" x14ac:dyDescent="0.35">
      <c r="A32">
        <v>162699</v>
      </c>
      <c r="B32" t="s">
        <v>31</v>
      </c>
      <c r="C32" t="s">
        <v>17</v>
      </c>
      <c r="D32" t="s">
        <v>18</v>
      </c>
      <c r="E32" t="s">
        <v>32</v>
      </c>
      <c r="F32">
        <v>2732</v>
      </c>
      <c r="G32" t="s">
        <v>19</v>
      </c>
      <c r="H32" t="s">
        <v>681</v>
      </c>
      <c r="I32" t="s">
        <v>443</v>
      </c>
      <c r="J32" t="s">
        <v>76</v>
      </c>
      <c r="K32" t="s">
        <v>652</v>
      </c>
      <c r="L32" t="s">
        <v>912</v>
      </c>
      <c r="M32" t="s">
        <v>24</v>
      </c>
      <c r="N32" s="1">
        <v>45341.382326388892</v>
      </c>
      <c r="O32" t="s">
        <v>635</v>
      </c>
      <c r="P32" t="s">
        <v>26</v>
      </c>
      <c r="Q32">
        <v>89.9</v>
      </c>
    </row>
    <row r="33" spans="1:17" x14ac:dyDescent="0.35">
      <c r="A33">
        <v>181011</v>
      </c>
      <c r="B33" t="s">
        <v>16</v>
      </c>
      <c r="C33" t="s">
        <v>32</v>
      </c>
      <c r="D33" t="s">
        <v>18</v>
      </c>
      <c r="E33" t="s">
        <v>32</v>
      </c>
      <c r="F33">
        <v>994</v>
      </c>
      <c r="G33" t="s">
        <v>19</v>
      </c>
      <c r="H33" t="s">
        <v>673</v>
      </c>
      <c r="I33" t="s">
        <v>436</v>
      </c>
      <c r="J33" t="s">
        <v>68</v>
      </c>
      <c r="K33" t="s">
        <v>551</v>
      </c>
      <c r="L33" t="s">
        <v>912</v>
      </c>
      <c r="M33" t="s">
        <v>24</v>
      </c>
      <c r="N33" s="1">
        <v>45341.382314814815</v>
      </c>
      <c r="O33" t="s">
        <v>516</v>
      </c>
      <c r="P33" t="s">
        <v>26</v>
      </c>
      <c r="Q33">
        <v>89.9</v>
      </c>
    </row>
    <row r="34" spans="1:17" x14ac:dyDescent="0.35">
      <c r="A34">
        <v>179801</v>
      </c>
      <c r="B34" t="s">
        <v>49</v>
      </c>
      <c r="C34" t="s">
        <v>17</v>
      </c>
      <c r="D34" t="s">
        <v>18</v>
      </c>
      <c r="E34" t="s">
        <v>32</v>
      </c>
      <c r="F34">
        <v>2608</v>
      </c>
      <c r="G34" t="s">
        <v>19</v>
      </c>
      <c r="H34" t="s">
        <v>145</v>
      </c>
      <c r="I34" t="s">
        <v>146</v>
      </c>
      <c r="J34" t="s">
        <v>147</v>
      </c>
      <c r="K34" t="s">
        <v>148</v>
      </c>
      <c r="L34" t="s">
        <v>903</v>
      </c>
      <c r="M34" t="s">
        <v>24</v>
      </c>
      <c r="N34" s="1">
        <v>45341.368321759262</v>
      </c>
      <c r="O34" t="s">
        <v>25</v>
      </c>
      <c r="P34" t="s">
        <v>26</v>
      </c>
      <c r="Q34">
        <v>129</v>
      </c>
    </row>
    <row r="35" spans="1:17" x14ac:dyDescent="0.35">
      <c r="A35">
        <v>134927</v>
      </c>
      <c r="B35" t="s">
        <v>16</v>
      </c>
      <c r="C35" t="s">
        <v>32</v>
      </c>
      <c r="D35" t="s">
        <v>18</v>
      </c>
      <c r="E35" t="s">
        <v>32</v>
      </c>
      <c r="F35">
        <v>2252</v>
      </c>
      <c r="G35" t="s">
        <v>19</v>
      </c>
      <c r="H35" t="s">
        <v>149</v>
      </c>
      <c r="I35" t="s">
        <v>150</v>
      </c>
      <c r="J35" t="s">
        <v>131</v>
      </c>
      <c r="K35" t="s">
        <v>151</v>
      </c>
      <c r="L35" t="s">
        <v>903</v>
      </c>
      <c r="M35" t="s">
        <v>24</v>
      </c>
      <c r="N35" s="1">
        <v>45341.368333333332</v>
      </c>
      <c r="O35" t="s">
        <v>25</v>
      </c>
      <c r="P35" t="s">
        <v>26</v>
      </c>
      <c r="Q35">
        <v>129</v>
      </c>
    </row>
    <row r="36" spans="1:17" x14ac:dyDescent="0.35">
      <c r="A36">
        <v>135857</v>
      </c>
      <c r="B36" t="s">
        <v>16</v>
      </c>
      <c r="C36" t="s">
        <v>17</v>
      </c>
      <c r="D36" t="s">
        <v>18</v>
      </c>
      <c r="E36" t="s">
        <v>32</v>
      </c>
      <c r="F36">
        <v>2045</v>
      </c>
      <c r="G36" t="s">
        <v>19</v>
      </c>
      <c r="H36" t="s">
        <v>887</v>
      </c>
      <c r="I36" t="s">
        <v>888</v>
      </c>
      <c r="J36" t="s">
        <v>889</v>
      </c>
      <c r="K36" t="s">
        <v>890</v>
      </c>
      <c r="L36" t="s">
        <v>920</v>
      </c>
      <c r="M36" t="s">
        <v>24</v>
      </c>
      <c r="N36" s="1">
        <v>45341.372615740744</v>
      </c>
      <c r="O36" t="s">
        <v>835</v>
      </c>
      <c r="P36" t="s">
        <v>26</v>
      </c>
      <c r="Q36">
        <v>45.9</v>
      </c>
    </row>
    <row r="37" spans="1:17" x14ac:dyDescent="0.35">
      <c r="A37">
        <v>155010</v>
      </c>
      <c r="B37" t="s">
        <v>16</v>
      </c>
      <c r="C37" t="s">
        <v>32</v>
      </c>
      <c r="D37" t="s">
        <v>18</v>
      </c>
      <c r="E37" t="s">
        <v>32</v>
      </c>
      <c r="F37">
        <v>729</v>
      </c>
      <c r="G37" t="s">
        <v>19</v>
      </c>
      <c r="H37" t="s">
        <v>883</v>
      </c>
      <c r="I37" t="s">
        <v>884</v>
      </c>
      <c r="J37" t="s">
        <v>885</v>
      </c>
      <c r="K37" t="s">
        <v>886</v>
      </c>
      <c r="L37" t="s">
        <v>920</v>
      </c>
      <c r="M37" t="s">
        <v>24</v>
      </c>
      <c r="N37" s="1">
        <v>45341.372615740744</v>
      </c>
      <c r="O37" t="s">
        <v>835</v>
      </c>
      <c r="P37" t="s">
        <v>26</v>
      </c>
      <c r="Q37">
        <v>45.9</v>
      </c>
    </row>
    <row r="38" spans="1:17" x14ac:dyDescent="0.35">
      <c r="A38">
        <v>141330</v>
      </c>
      <c r="B38" t="s">
        <v>16</v>
      </c>
      <c r="C38" t="s">
        <v>17</v>
      </c>
      <c r="D38" t="s">
        <v>18</v>
      </c>
      <c r="E38" t="s">
        <v>32</v>
      </c>
      <c r="F38">
        <v>1915</v>
      </c>
      <c r="G38" t="s">
        <v>19</v>
      </c>
      <c r="H38" t="s">
        <v>876</v>
      </c>
      <c r="I38" t="s">
        <v>877</v>
      </c>
      <c r="J38" t="s">
        <v>878</v>
      </c>
      <c r="K38" t="s">
        <v>879</v>
      </c>
      <c r="L38" t="s">
        <v>922</v>
      </c>
      <c r="M38" t="s">
        <v>24</v>
      </c>
      <c r="N38" s="1">
        <v>45341.372604166667</v>
      </c>
      <c r="O38" t="s">
        <v>835</v>
      </c>
      <c r="P38" t="s">
        <v>26</v>
      </c>
      <c r="Q38">
        <v>39.9</v>
      </c>
    </row>
    <row r="39" spans="1:17" x14ac:dyDescent="0.35">
      <c r="A39">
        <v>178281</v>
      </c>
      <c r="B39" t="s">
        <v>31</v>
      </c>
      <c r="C39" t="s">
        <v>17</v>
      </c>
      <c r="D39" t="s">
        <v>18</v>
      </c>
      <c r="E39" t="s">
        <v>32</v>
      </c>
      <c r="F39">
        <v>1145</v>
      </c>
      <c r="G39" t="s">
        <v>19</v>
      </c>
      <c r="H39" t="s">
        <v>162</v>
      </c>
      <c r="I39" t="s">
        <v>163</v>
      </c>
      <c r="J39" t="s">
        <v>164</v>
      </c>
      <c r="K39" t="s">
        <v>165</v>
      </c>
      <c r="L39" t="s">
        <v>911</v>
      </c>
      <c r="M39" t="s">
        <v>24</v>
      </c>
      <c r="N39" s="1">
        <v>45341.368368055555</v>
      </c>
      <c r="O39" t="s">
        <v>25</v>
      </c>
      <c r="P39" t="s">
        <v>26</v>
      </c>
      <c r="Q39">
        <v>109</v>
      </c>
    </row>
    <row r="40" spans="1:17" x14ac:dyDescent="0.35">
      <c r="A40">
        <v>159816</v>
      </c>
      <c r="B40" t="s">
        <v>49</v>
      </c>
      <c r="C40" t="s">
        <v>17</v>
      </c>
      <c r="D40" t="s">
        <v>18</v>
      </c>
      <c r="E40" t="s">
        <v>32</v>
      </c>
      <c r="F40">
        <v>1961</v>
      </c>
      <c r="G40" t="s">
        <v>19</v>
      </c>
      <c r="H40" t="s">
        <v>864</v>
      </c>
      <c r="I40" t="s">
        <v>865</v>
      </c>
      <c r="J40" t="s">
        <v>866</v>
      </c>
      <c r="K40" t="s">
        <v>867</v>
      </c>
      <c r="L40" t="s">
        <v>926</v>
      </c>
      <c r="M40" t="s">
        <v>24</v>
      </c>
      <c r="N40" s="1">
        <v>45341.372581018521</v>
      </c>
      <c r="O40" t="s">
        <v>835</v>
      </c>
      <c r="P40" t="s">
        <v>26</v>
      </c>
      <c r="Q40">
        <v>27.9</v>
      </c>
    </row>
    <row r="41" spans="1:17" x14ac:dyDescent="0.35">
      <c r="A41">
        <v>174412</v>
      </c>
      <c r="B41" t="s">
        <v>16</v>
      </c>
      <c r="C41" t="s">
        <v>17</v>
      </c>
      <c r="D41" t="s">
        <v>18</v>
      </c>
      <c r="E41" t="s">
        <v>32</v>
      </c>
      <c r="F41">
        <v>1796</v>
      </c>
      <c r="G41" t="s">
        <v>19</v>
      </c>
      <c r="H41" t="s">
        <v>170</v>
      </c>
      <c r="I41" t="s">
        <v>171</v>
      </c>
      <c r="J41" t="s">
        <v>92</v>
      </c>
      <c r="K41" t="s">
        <v>172</v>
      </c>
      <c r="L41" t="s">
        <v>910</v>
      </c>
      <c r="M41" t="s">
        <v>24</v>
      </c>
      <c r="N41" s="1">
        <v>45341.368391203701</v>
      </c>
      <c r="O41" t="s">
        <v>25</v>
      </c>
      <c r="P41" t="s">
        <v>26</v>
      </c>
      <c r="Q41">
        <v>69.900000000000006</v>
      </c>
    </row>
    <row r="42" spans="1:17" x14ac:dyDescent="0.35">
      <c r="A42">
        <v>129134</v>
      </c>
      <c r="B42" t="s">
        <v>16</v>
      </c>
      <c r="C42" t="s">
        <v>17</v>
      </c>
      <c r="D42" t="s">
        <v>18</v>
      </c>
      <c r="E42" t="s">
        <v>32</v>
      </c>
      <c r="F42">
        <v>1831</v>
      </c>
      <c r="G42" t="s">
        <v>19</v>
      </c>
      <c r="H42" t="s">
        <v>840</v>
      </c>
      <c r="I42" t="s">
        <v>841</v>
      </c>
      <c r="J42" t="s">
        <v>842</v>
      </c>
      <c r="K42" t="s">
        <v>843</v>
      </c>
      <c r="L42" t="s">
        <v>928</v>
      </c>
      <c r="M42" t="s">
        <v>24</v>
      </c>
      <c r="N42" s="1">
        <v>45341.372534722221</v>
      </c>
      <c r="O42" t="s">
        <v>835</v>
      </c>
      <c r="P42" t="s">
        <v>26</v>
      </c>
      <c r="Q42">
        <v>29.9</v>
      </c>
    </row>
    <row r="43" spans="1:17" x14ac:dyDescent="0.35">
      <c r="A43">
        <v>140727</v>
      </c>
      <c r="B43" t="s">
        <v>31</v>
      </c>
      <c r="C43" t="s">
        <v>32</v>
      </c>
      <c r="D43" t="s">
        <v>18</v>
      </c>
      <c r="E43" t="s">
        <v>32</v>
      </c>
      <c r="F43">
        <v>1002</v>
      </c>
      <c r="G43" t="s">
        <v>19</v>
      </c>
      <c r="H43" t="s">
        <v>177</v>
      </c>
      <c r="I43" t="s">
        <v>178</v>
      </c>
      <c r="J43" t="s">
        <v>47</v>
      </c>
      <c r="K43" t="s">
        <v>179</v>
      </c>
      <c r="L43" t="s">
        <v>905</v>
      </c>
      <c r="M43" t="s">
        <v>24</v>
      </c>
      <c r="N43" s="1">
        <v>45341.368414351855</v>
      </c>
      <c r="O43" t="s">
        <v>25</v>
      </c>
      <c r="P43" t="s">
        <v>26</v>
      </c>
      <c r="Q43">
        <v>79.900000000000006</v>
      </c>
    </row>
    <row r="44" spans="1:17" x14ac:dyDescent="0.35">
      <c r="A44">
        <v>133109</v>
      </c>
      <c r="B44" t="s">
        <v>49</v>
      </c>
      <c r="C44" t="s">
        <v>17</v>
      </c>
      <c r="D44" t="s">
        <v>18</v>
      </c>
      <c r="E44" t="s">
        <v>32</v>
      </c>
      <c r="F44">
        <v>2063</v>
      </c>
      <c r="G44" t="s">
        <v>19</v>
      </c>
      <c r="H44" t="s">
        <v>180</v>
      </c>
      <c r="I44" t="s">
        <v>181</v>
      </c>
      <c r="J44" t="s">
        <v>182</v>
      </c>
      <c r="K44" t="s">
        <v>183</v>
      </c>
      <c r="L44" t="s">
        <v>905</v>
      </c>
      <c r="M44" t="s">
        <v>24</v>
      </c>
      <c r="N44" s="1">
        <v>45341.368414351855</v>
      </c>
      <c r="O44" t="s">
        <v>25</v>
      </c>
      <c r="P44" t="s">
        <v>26</v>
      </c>
      <c r="Q44">
        <v>79.900000000000006</v>
      </c>
    </row>
    <row r="45" spans="1:17" x14ac:dyDescent="0.35">
      <c r="A45">
        <v>142257</v>
      </c>
      <c r="B45" t="s">
        <v>16</v>
      </c>
      <c r="C45" t="s">
        <v>32</v>
      </c>
      <c r="D45" t="s">
        <v>18</v>
      </c>
      <c r="E45" t="s">
        <v>32</v>
      </c>
      <c r="F45">
        <v>1180</v>
      </c>
      <c r="G45" t="s">
        <v>19</v>
      </c>
      <c r="H45" t="s">
        <v>831</v>
      </c>
      <c r="I45" t="s">
        <v>832</v>
      </c>
      <c r="J45" t="s">
        <v>833</v>
      </c>
      <c r="K45" t="s">
        <v>834</v>
      </c>
      <c r="L45" t="s">
        <v>927</v>
      </c>
      <c r="M45" t="s">
        <v>24</v>
      </c>
      <c r="N45" s="1">
        <v>45341.372523148151</v>
      </c>
      <c r="O45" t="s">
        <v>835</v>
      </c>
      <c r="P45" t="s">
        <v>26</v>
      </c>
      <c r="Q45">
        <v>19.899999999999999</v>
      </c>
    </row>
    <row r="46" spans="1:17" x14ac:dyDescent="0.35">
      <c r="A46">
        <v>174708</v>
      </c>
      <c r="B46" t="s">
        <v>49</v>
      </c>
      <c r="C46" t="s">
        <v>17</v>
      </c>
      <c r="D46" t="s">
        <v>18</v>
      </c>
      <c r="E46" t="s">
        <v>32</v>
      </c>
      <c r="F46">
        <v>529</v>
      </c>
      <c r="G46" t="s">
        <v>19</v>
      </c>
      <c r="H46" t="s">
        <v>827</v>
      </c>
      <c r="I46" t="s">
        <v>828</v>
      </c>
      <c r="J46" t="s">
        <v>829</v>
      </c>
      <c r="K46" t="s">
        <v>830</v>
      </c>
      <c r="L46" t="s">
        <v>915</v>
      </c>
      <c r="M46" t="s">
        <v>24</v>
      </c>
      <c r="N46" s="1">
        <v>45341.371377314812</v>
      </c>
      <c r="O46" t="s">
        <v>635</v>
      </c>
      <c r="P46" t="s">
        <v>26</v>
      </c>
      <c r="Q46">
        <v>59.9</v>
      </c>
    </row>
    <row r="47" spans="1:17" x14ac:dyDescent="0.35">
      <c r="A47">
        <v>165786</v>
      </c>
      <c r="B47" t="s">
        <v>31</v>
      </c>
      <c r="C47" t="s">
        <v>17</v>
      </c>
      <c r="D47" t="s">
        <v>18</v>
      </c>
      <c r="E47" t="s">
        <v>32</v>
      </c>
      <c r="F47">
        <v>1278</v>
      </c>
      <c r="G47" t="s">
        <v>19</v>
      </c>
      <c r="H47" t="s">
        <v>823</v>
      </c>
      <c r="I47" t="s">
        <v>824</v>
      </c>
      <c r="J47" t="s">
        <v>825</v>
      </c>
      <c r="K47" t="s">
        <v>826</v>
      </c>
      <c r="L47" t="s">
        <v>915</v>
      </c>
      <c r="M47" t="s">
        <v>24</v>
      </c>
      <c r="N47" s="1">
        <v>45341.371377314812</v>
      </c>
      <c r="O47" t="s">
        <v>635</v>
      </c>
      <c r="P47" t="s">
        <v>26</v>
      </c>
      <c r="Q47">
        <v>59.9</v>
      </c>
    </row>
    <row r="48" spans="1:17" x14ac:dyDescent="0.35">
      <c r="A48">
        <v>193227</v>
      </c>
      <c r="B48" t="s">
        <v>31</v>
      </c>
      <c r="C48" t="s">
        <v>32</v>
      </c>
      <c r="D48" t="s">
        <v>18</v>
      </c>
      <c r="E48" t="s">
        <v>32</v>
      </c>
      <c r="F48">
        <v>1778</v>
      </c>
      <c r="G48" t="s">
        <v>19</v>
      </c>
      <c r="H48" t="s">
        <v>819</v>
      </c>
      <c r="I48" t="s">
        <v>820</v>
      </c>
      <c r="J48" t="s">
        <v>821</v>
      </c>
      <c r="K48" t="s">
        <v>822</v>
      </c>
      <c r="L48" t="s">
        <v>910</v>
      </c>
      <c r="M48" t="s">
        <v>24</v>
      </c>
      <c r="N48" s="1">
        <v>45341.371365740742</v>
      </c>
      <c r="O48" t="s">
        <v>635</v>
      </c>
      <c r="P48" t="s">
        <v>26</v>
      </c>
      <c r="Q48">
        <v>69.900000000000006</v>
      </c>
    </row>
    <row r="49" spans="1:17" x14ac:dyDescent="0.35">
      <c r="A49">
        <v>136272</v>
      </c>
      <c r="B49" t="s">
        <v>31</v>
      </c>
      <c r="C49" t="s">
        <v>17</v>
      </c>
      <c r="D49" t="s">
        <v>18</v>
      </c>
      <c r="E49" t="s">
        <v>32</v>
      </c>
      <c r="F49">
        <v>2887</v>
      </c>
      <c r="G49" t="s">
        <v>19</v>
      </c>
      <c r="H49" t="s">
        <v>815</v>
      </c>
      <c r="I49" t="s">
        <v>816</v>
      </c>
      <c r="J49" t="s">
        <v>817</v>
      </c>
      <c r="K49" t="s">
        <v>818</v>
      </c>
      <c r="L49" t="s">
        <v>919</v>
      </c>
      <c r="M49" t="s">
        <v>24</v>
      </c>
      <c r="N49" s="1">
        <v>45341.371354166666</v>
      </c>
      <c r="O49" t="s">
        <v>635</v>
      </c>
      <c r="P49" t="s">
        <v>26</v>
      </c>
      <c r="Q49">
        <v>12.99</v>
      </c>
    </row>
    <row r="50" spans="1:17" x14ac:dyDescent="0.35">
      <c r="A50">
        <v>172816</v>
      </c>
      <c r="B50" t="s">
        <v>16</v>
      </c>
      <c r="C50" t="s">
        <v>17</v>
      </c>
      <c r="D50" t="s">
        <v>18</v>
      </c>
      <c r="E50" t="s">
        <v>32</v>
      </c>
      <c r="F50">
        <v>1524</v>
      </c>
      <c r="G50" t="s">
        <v>19</v>
      </c>
      <c r="H50" t="s">
        <v>811</v>
      </c>
      <c r="I50" t="s">
        <v>812</v>
      </c>
      <c r="J50" t="s">
        <v>813</v>
      </c>
      <c r="K50" t="s">
        <v>814</v>
      </c>
      <c r="L50" t="s">
        <v>910</v>
      </c>
      <c r="M50" t="s">
        <v>24</v>
      </c>
      <c r="N50" s="1">
        <v>45341.371342592596</v>
      </c>
      <c r="O50" t="s">
        <v>635</v>
      </c>
      <c r="P50" t="s">
        <v>26</v>
      </c>
      <c r="Q50">
        <v>69.900000000000006</v>
      </c>
    </row>
    <row r="51" spans="1:17" x14ac:dyDescent="0.35">
      <c r="A51">
        <v>186083</v>
      </c>
      <c r="B51" t="s">
        <v>31</v>
      </c>
      <c r="C51" t="s">
        <v>17</v>
      </c>
      <c r="D51" t="s">
        <v>18</v>
      </c>
      <c r="E51" t="s">
        <v>32</v>
      </c>
      <c r="F51">
        <v>624</v>
      </c>
      <c r="G51" t="s">
        <v>19</v>
      </c>
      <c r="H51" t="s">
        <v>799</v>
      </c>
      <c r="I51" t="s">
        <v>800</v>
      </c>
      <c r="J51" t="s">
        <v>801</v>
      </c>
      <c r="K51" t="s">
        <v>802</v>
      </c>
      <c r="L51" t="s">
        <v>914</v>
      </c>
      <c r="M51" t="s">
        <v>24</v>
      </c>
      <c r="N51" s="1">
        <v>45341.371307870373</v>
      </c>
      <c r="O51" t="s">
        <v>784</v>
      </c>
      <c r="P51" t="s">
        <v>26</v>
      </c>
      <c r="Q51">
        <v>49.9</v>
      </c>
    </row>
    <row r="52" spans="1:17" x14ac:dyDescent="0.35">
      <c r="A52">
        <v>156342</v>
      </c>
      <c r="B52" t="s">
        <v>49</v>
      </c>
      <c r="C52" t="s">
        <v>32</v>
      </c>
      <c r="D52" t="s">
        <v>18</v>
      </c>
      <c r="E52" t="s">
        <v>32</v>
      </c>
      <c r="F52">
        <v>1466</v>
      </c>
      <c r="G52" t="s">
        <v>19</v>
      </c>
      <c r="H52" t="s">
        <v>795</v>
      </c>
      <c r="I52" t="s">
        <v>796</v>
      </c>
      <c r="J52" t="s">
        <v>797</v>
      </c>
      <c r="K52" t="s">
        <v>798</v>
      </c>
      <c r="L52" t="s">
        <v>911</v>
      </c>
      <c r="M52" t="s">
        <v>24</v>
      </c>
      <c r="N52" s="1">
        <v>45341.371296296296</v>
      </c>
      <c r="O52" t="s">
        <v>784</v>
      </c>
      <c r="P52" t="s">
        <v>26</v>
      </c>
      <c r="Q52">
        <v>109</v>
      </c>
    </row>
    <row r="53" spans="1:17" x14ac:dyDescent="0.35">
      <c r="A53">
        <v>198283</v>
      </c>
      <c r="B53" t="s">
        <v>31</v>
      </c>
      <c r="C53" t="s">
        <v>32</v>
      </c>
      <c r="D53" t="s">
        <v>18</v>
      </c>
      <c r="E53" t="s">
        <v>32</v>
      </c>
      <c r="F53">
        <v>1558</v>
      </c>
      <c r="G53" t="s">
        <v>19</v>
      </c>
      <c r="H53" t="s">
        <v>789</v>
      </c>
      <c r="I53" t="s">
        <v>790</v>
      </c>
      <c r="J53" t="s">
        <v>791</v>
      </c>
      <c r="K53" t="s">
        <v>792</v>
      </c>
      <c r="L53" t="s">
        <v>910</v>
      </c>
      <c r="M53" t="s">
        <v>24</v>
      </c>
      <c r="N53" s="1">
        <v>45341.37128472222</v>
      </c>
      <c r="O53" t="s">
        <v>784</v>
      </c>
      <c r="P53" t="s">
        <v>26</v>
      </c>
      <c r="Q53">
        <v>69.900000000000006</v>
      </c>
    </row>
    <row r="54" spans="1:17" x14ac:dyDescent="0.35">
      <c r="A54">
        <v>152985</v>
      </c>
      <c r="B54" t="s">
        <v>16</v>
      </c>
      <c r="C54" t="s">
        <v>32</v>
      </c>
      <c r="D54" t="s">
        <v>18</v>
      </c>
      <c r="E54" t="s">
        <v>32</v>
      </c>
      <c r="F54">
        <v>1049</v>
      </c>
      <c r="G54" t="s">
        <v>19</v>
      </c>
      <c r="H54" t="s">
        <v>777</v>
      </c>
      <c r="I54" t="s">
        <v>778</v>
      </c>
      <c r="J54" t="s">
        <v>437</v>
      </c>
      <c r="K54" t="s">
        <v>779</v>
      </c>
      <c r="L54" t="s">
        <v>912</v>
      </c>
      <c r="M54" t="s">
        <v>24</v>
      </c>
      <c r="N54" s="1">
        <v>45341.369097222225</v>
      </c>
      <c r="O54" t="s">
        <v>25</v>
      </c>
      <c r="P54" t="s">
        <v>26</v>
      </c>
      <c r="Q54">
        <v>89.9</v>
      </c>
    </row>
    <row r="55" spans="1:17" x14ac:dyDescent="0.35">
      <c r="A55">
        <v>123230</v>
      </c>
      <c r="B55" t="s">
        <v>16</v>
      </c>
      <c r="C55" t="s">
        <v>17</v>
      </c>
      <c r="D55" t="s">
        <v>18</v>
      </c>
      <c r="E55" t="s">
        <v>32</v>
      </c>
      <c r="F55">
        <v>880</v>
      </c>
      <c r="G55" t="s">
        <v>19</v>
      </c>
      <c r="H55" t="s">
        <v>769</v>
      </c>
      <c r="I55" t="s">
        <v>770</v>
      </c>
      <c r="J55" t="s">
        <v>771</v>
      </c>
      <c r="K55" t="s">
        <v>772</v>
      </c>
      <c r="L55" t="s">
        <v>910</v>
      </c>
      <c r="M55" t="s">
        <v>24</v>
      </c>
      <c r="N55" s="1">
        <v>45341.369085648148</v>
      </c>
      <c r="O55" t="s">
        <v>25</v>
      </c>
      <c r="P55" t="s">
        <v>26</v>
      </c>
      <c r="Q55">
        <v>69.900000000000006</v>
      </c>
    </row>
    <row r="56" spans="1:17" x14ac:dyDescent="0.35">
      <c r="A56">
        <v>127478</v>
      </c>
      <c r="B56" t="s">
        <v>49</v>
      </c>
      <c r="C56" t="s">
        <v>17</v>
      </c>
      <c r="D56" t="s">
        <v>18</v>
      </c>
      <c r="E56" t="s">
        <v>32</v>
      </c>
      <c r="F56">
        <v>2498</v>
      </c>
      <c r="G56" t="s">
        <v>19</v>
      </c>
      <c r="H56" t="s">
        <v>224</v>
      </c>
      <c r="I56" t="s">
        <v>225</v>
      </c>
      <c r="J56" t="s">
        <v>226</v>
      </c>
      <c r="K56" t="s">
        <v>227</v>
      </c>
      <c r="L56" t="s">
        <v>903</v>
      </c>
      <c r="M56" t="s">
        <v>24</v>
      </c>
      <c r="N56" s="1">
        <v>45341.368506944447</v>
      </c>
      <c r="O56" t="s">
        <v>25</v>
      </c>
      <c r="P56" t="s">
        <v>26</v>
      </c>
      <c r="Q56">
        <v>129</v>
      </c>
    </row>
    <row r="57" spans="1:17" x14ac:dyDescent="0.35">
      <c r="A57">
        <v>180661</v>
      </c>
      <c r="B57" t="s">
        <v>49</v>
      </c>
      <c r="C57" t="s">
        <v>17</v>
      </c>
      <c r="D57" t="s">
        <v>18</v>
      </c>
      <c r="E57" t="s">
        <v>32</v>
      </c>
      <c r="F57">
        <v>1041</v>
      </c>
      <c r="G57" t="s">
        <v>19</v>
      </c>
      <c r="H57" t="s">
        <v>228</v>
      </c>
      <c r="I57" t="s">
        <v>229</v>
      </c>
      <c r="J57" t="s">
        <v>230</v>
      </c>
      <c r="K57" t="s">
        <v>231</v>
      </c>
      <c r="L57" t="s">
        <v>903</v>
      </c>
      <c r="M57" t="s">
        <v>24</v>
      </c>
      <c r="N57" s="1">
        <v>45341.368518518517</v>
      </c>
      <c r="O57" t="s">
        <v>25</v>
      </c>
      <c r="P57" t="s">
        <v>26</v>
      </c>
      <c r="Q57">
        <v>129</v>
      </c>
    </row>
    <row r="58" spans="1:17" x14ac:dyDescent="0.35">
      <c r="A58">
        <v>186681</v>
      </c>
      <c r="B58" t="s">
        <v>31</v>
      </c>
      <c r="C58" t="s">
        <v>17</v>
      </c>
      <c r="D58" t="s">
        <v>18</v>
      </c>
      <c r="E58" t="s">
        <v>32</v>
      </c>
      <c r="F58">
        <v>1717</v>
      </c>
      <c r="G58" t="s">
        <v>19</v>
      </c>
      <c r="H58" t="s">
        <v>232</v>
      </c>
      <c r="I58" t="s">
        <v>233</v>
      </c>
      <c r="J58" t="s">
        <v>234</v>
      </c>
      <c r="K58" t="s">
        <v>235</v>
      </c>
      <c r="L58" t="s">
        <v>901</v>
      </c>
      <c r="M58" t="s">
        <v>24</v>
      </c>
      <c r="N58" s="1">
        <v>45341.368518518517</v>
      </c>
      <c r="O58" t="s">
        <v>25</v>
      </c>
      <c r="P58" t="s">
        <v>26</v>
      </c>
      <c r="Q58">
        <v>19.989999999999998</v>
      </c>
    </row>
    <row r="59" spans="1:17" x14ac:dyDescent="0.35">
      <c r="A59">
        <v>133183</v>
      </c>
      <c r="B59" t="s">
        <v>49</v>
      </c>
      <c r="C59" t="s">
        <v>32</v>
      </c>
      <c r="D59" t="s">
        <v>18</v>
      </c>
      <c r="E59" t="s">
        <v>32</v>
      </c>
      <c r="F59">
        <v>2859</v>
      </c>
      <c r="G59" t="s">
        <v>19</v>
      </c>
      <c r="H59" t="s">
        <v>236</v>
      </c>
      <c r="I59" t="s">
        <v>237</v>
      </c>
      <c r="J59" t="s">
        <v>238</v>
      </c>
      <c r="K59" t="s">
        <v>239</v>
      </c>
      <c r="L59" t="s">
        <v>912</v>
      </c>
      <c r="M59" t="s">
        <v>24</v>
      </c>
      <c r="N59" s="1">
        <v>45341.368530092594</v>
      </c>
      <c r="O59" t="s">
        <v>25</v>
      </c>
      <c r="P59" t="s">
        <v>26</v>
      </c>
      <c r="Q59">
        <v>89.9</v>
      </c>
    </row>
    <row r="60" spans="1:17" x14ac:dyDescent="0.35">
      <c r="A60">
        <v>153997</v>
      </c>
      <c r="B60" t="s">
        <v>31</v>
      </c>
      <c r="C60" t="s">
        <v>17</v>
      </c>
      <c r="D60" t="s">
        <v>18</v>
      </c>
      <c r="E60" t="s">
        <v>32</v>
      </c>
      <c r="F60">
        <v>1608</v>
      </c>
      <c r="G60" t="s">
        <v>19</v>
      </c>
      <c r="H60" t="s">
        <v>765</v>
      </c>
      <c r="I60" t="s">
        <v>766</v>
      </c>
      <c r="J60" t="s">
        <v>767</v>
      </c>
      <c r="K60" t="s">
        <v>768</v>
      </c>
      <c r="L60" t="s">
        <v>920</v>
      </c>
      <c r="M60" t="s">
        <v>24</v>
      </c>
      <c r="N60" s="1">
        <v>45341.3825462963</v>
      </c>
      <c r="O60" t="s">
        <v>635</v>
      </c>
      <c r="P60" t="s">
        <v>636</v>
      </c>
      <c r="Q60">
        <v>45.9</v>
      </c>
    </row>
    <row r="61" spans="1:17" x14ac:dyDescent="0.35">
      <c r="A61">
        <v>187930</v>
      </c>
      <c r="B61" t="s">
        <v>31</v>
      </c>
      <c r="C61" t="s">
        <v>17</v>
      </c>
      <c r="D61" t="s">
        <v>18</v>
      </c>
      <c r="E61" t="s">
        <v>32</v>
      </c>
      <c r="F61">
        <v>706</v>
      </c>
      <c r="G61" t="s">
        <v>19</v>
      </c>
      <c r="H61" t="s">
        <v>244</v>
      </c>
      <c r="I61" t="s">
        <v>245</v>
      </c>
      <c r="J61" t="s">
        <v>246</v>
      </c>
      <c r="K61" t="s">
        <v>247</v>
      </c>
      <c r="L61" t="s">
        <v>912</v>
      </c>
      <c r="M61" t="s">
        <v>24</v>
      </c>
      <c r="N61" s="1">
        <v>45341.368541666663</v>
      </c>
      <c r="O61" t="s">
        <v>25</v>
      </c>
      <c r="P61" t="s">
        <v>26</v>
      </c>
      <c r="Q61">
        <v>89.9</v>
      </c>
    </row>
    <row r="62" spans="1:17" x14ac:dyDescent="0.35">
      <c r="A62">
        <v>124088</v>
      </c>
      <c r="B62" t="s">
        <v>31</v>
      </c>
      <c r="C62" t="s">
        <v>32</v>
      </c>
      <c r="D62" t="s">
        <v>18</v>
      </c>
      <c r="E62" t="s">
        <v>32</v>
      </c>
      <c r="F62">
        <v>2065</v>
      </c>
      <c r="G62" t="s">
        <v>19</v>
      </c>
      <c r="H62" t="s">
        <v>248</v>
      </c>
      <c r="I62" t="s">
        <v>249</v>
      </c>
      <c r="J62" t="s">
        <v>250</v>
      </c>
      <c r="K62" t="s">
        <v>251</v>
      </c>
      <c r="L62" t="s">
        <v>905</v>
      </c>
      <c r="M62" t="s">
        <v>24</v>
      </c>
      <c r="N62" s="1">
        <v>45341.36855324074</v>
      </c>
      <c r="O62" t="s">
        <v>25</v>
      </c>
      <c r="P62" t="s">
        <v>26</v>
      </c>
      <c r="Q62">
        <v>79.900000000000006</v>
      </c>
    </row>
    <row r="63" spans="1:17" x14ac:dyDescent="0.35">
      <c r="A63">
        <v>190238</v>
      </c>
      <c r="B63" t="s">
        <v>49</v>
      </c>
      <c r="C63" t="s">
        <v>17</v>
      </c>
      <c r="D63" t="s">
        <v>18</v>
      </c>
      <c r="E63" t="s">
        <v>32</v>
      </c>
      <c r="F63">
        <v>1917</v>
      </c>
      <c r="G63" t="s">
        <v>19</v>
      </c>
      <c r="H63" t="s">
        <v>252</v>
      </c>
      <c r="I63" t="s">
        <v>253</v>
      </c>
      <c r="J63" t="s">
        <v>254</v>
      </c>
      <c r="K63" t="s">
        <v>255</v>
      </c>
      <c r="L63" t="s">
        <v>912</v>
      </c>
      <c r="M63" t="s">
        <v>24</v>
      </c>
      <c r="N63" s="1">
        <v>45341.36855324074</v>
      </c>
      <c r="O63" t="s">
        <v>25</v>
      </c>
      <c r="P63" t="s">
        <v>26</v>
      </c>
      <c r="Q63">
        <v>89.9</v>
      </c>
    </row>
    <row r="64" spans="1:17" x14ac:dyDescent="0.35">
      <c r="A64">
        <v>151925</v>
      </c>
      <c r="B64" t="s">
        <v>31</v>
      </c>
      <c r="C64" t="s">
        <v>32</v>
      </c>
      <c r="D64" t="s">
        <v>18</v>
      </c>
      <c r="E64" t="s">
        <v>32</v>
      </c>
      <c r="F64">
        <v>2179</v>
      </c>
      <c r="G64" t="s">
        <v>19</v>
      </c>
      <c r="H64" t="s">
        <v>256</v>
      </c>
      <c r="I64" t="s">
        <v>257</v>
      </c>
      <c r="J64" t="s">
        <v>258</v>
      </c>
      <c r="L64" t="s">
        <v>913</v>
      </c>
      <c r="M64" t="s">
        <v>24</v>
      </c>
      <c r="N64" s="1">
        <v>45341.368564814817</v>
      </c>
      <c r="O64" t="s">
        <v>25</v>
      </c>
      <c r="P64" t="s">
        <v>26</v>
      </c>
      <c r="Q64">
        <v>299</v>
      </c>
    </row>
    <row r="65" spans="1:17" x14ac:dyDescent="0.35">
      <c r="A65">
        <v>118719</v>
      </c>
      <c r="B65" t="s">
        <v>31</v>
      </c>
      <c r="C65" t="s">
        <v>17</v>
      </c>
      <c r="D65" t="s">
        <v>18</v>
      </c>
      <c r="E65" t="s">
        <v>32</v>
      </c>
      <c r="F65">
        <v>1669</v>
      </c>
      <c r="G65" t="s">
        <v>19</v>
      </c>
      <c r="H65" t="s">
        <v>753</v>
      </c>
      <c r="I65" t="s">
        <v>754</v>
      </c>
      <c r="J65" t="s">
        <v>755</v>
      </c>
      <c r="K65" t="s">
        <v>756</v>
      </c>
      <c r="L65" t="s">
        <v>920</v>
      </c>
      <c r="M65" t="s">
        <v>24</v>
      </c>
      <c r="N65" s="1">
        <v>45341.382534722223</v>
      </c>
      <c r="O65" t="s">
        <v>635</v>
      </c>
      <c r="P65" t="s">
        <v>636</v>
      </c>
      <c r="Q65">
        <v>45.9</v>
      </c>
    </row>
    <row r="66" spans="1:17" x14ac:dyDescent="0.35">
      <c r="A66">
        <v>135610</v>
      </c>
      <c r="B66" t="s">
        <v>16</v>
      </c>
      <c r="C66" t="s">
        <v>32</v>
      </c>
      <c r="D66" t="s">
        <v>18</v>
      </c>
      <c r="E66" t="s">
        <v>32</v>
      </c>
      <c r="F66">
        <v>1513</v>
      </c>
      <c r="G66" t="s">
        <v>19</v>
      </c>
      <c r="H66" t="s">
        <v>263</v>
      </c>
      <c r="I66" t="s">
        <v>264</v>
      </c>
      <c r="J66" t="s">
        <v>265</v>
      </c>
      <c r="K66" t="s">
        <v>266</v>
      </c>
      <c r="L66" t="s">
        <v>911</v>
      </c>
      <c r="M66" t="s">
        <v>24</v>
      </c>
      <c r="N66" s="1">
        <v>45341.368576388886</v>
      </c>
      <c r="O66" t="s">
        <v>25</v>
      </c>
      <c r="P66" t="s">
        <v>26</v>
      </c>
      <c r="Q66">
        <v>109</v>
      </c>
    </row>
    <row r="67" spans="1:17" x14ac:dyDescent="0.35">
      <c r="A67">
        <v>117065</v>
      </c>
      <c r="B67" t="s">
        <v>16</v>
      </c>
      <c r="C67" t="s">
        <v>32</v>
      </c>
      <c r="D67" t="s">
        <v>18</v>
      </c>
      <c r="E67" t="s">
        <v>32</v>
      </c>
      <c r="F67">
        <v>758</v>
      </c>
      <c r="G67" t="s">
        <v>19</v>
      </c>
      <c r="H67" t="s">
        <v>267</v>
      </c>
      <c r="I67" t="s">
        <v>268</v>
      </c>
      <c r="J67" t="s">
        <v>269</v>
      </c>
      <c r="K67" t="s">
        <v>270</v>
      </c>
      <c r="L67" t="s">
        <v>911</v>
      </c>
      <c r="M67" t="s">
        <v>24</v>
      </c>
      <c r="N67" s="1">
        <v>45341.368587962963</v>
      </c>
      <c r="O67" t="s">
        <v>25</v>
      </c>
      <c r="P67" t="s">
        <v>26</v>
      </c>
      <c r="Q67">
        <v>109</v>
      </c>
    </row>
    <row r="68" spans="1:17" x14ac:dyDescent="0.35">
      <c r="A68">
        <v>185307</v>
      </c>
      <c r="B68" t="s">
        <v>49</v>
      </c>
      <c r="C68" t="s">
        <v>17</v>
      </c>
      <c r="D68" t="s">
        <v>18</v>
      </c>
      <c r="E68" t="s">
        <v>32</v>
      </c>
      <c r="F68">
        <v>2743</v>
      </c>
      <c r="G68" t="s">
        <v>19</v>
      </c>
      <c r="H68" t="s">
        <v>749</v>
      </c>
      <c r="I68" t="s">
        <v>750</v>
      </c>
      <c r="J68" t="s">
        <v>751</v>
      </c>
      <c r="K68" t="s">
        <v>752</v>
      </c>
      <c r="L68" t="s">
        <v>923</v>
      </c>
      <c r="M68" t="s">
        <v>24</v>
      </c>
      <c r="N68" s="1">
        <v>45341.382523148146</v>
      </c>
      <c r="O68" t="s">
        <v>635</v>
      </c>
      <c r="P68" t="s">
        <v>636</v>
      </c>
      <c r="Q68">
        <v>7.99</v>
      </c>
    </row>
    <row r="69" spans="1:17" x14ac:dyDescent="0.35">
      <c r="A69">
        <v>149510</v>
      </c>
      <c r="B69" t="s">
        <v>16</v>
      </c>
      <c r="C69" t="s">
        <v>17</v>
      </c>
      <c r="D69" t="s">
        <v>18</v>
      </c>
      <c r="E69" t="s">
        <v>32</v>
      </c>
      <c r="F69">
        <v>1412</v>
      </c>
      <c r="G69" t="s">
        <v>19</v>
      </c>
      <c r="H69" t="s">
        <v>275</v>
      </c>
      <c r="I69" t="s">
        <v>276</v>
      </c>
      <c r="J69" t="s">
        <v>277</v>
      </c>
      <c r="K69" t="s">
        <v>278</v>
      </c>
      <c r="L69" t="s">
        <v>915</v>
      </c>
      <c r="M69" t="s">
        <v>24</v>
      </c>
      <c r="N69" s="1">
        <v>45341.36859953704</v>
      </c>
      <c r="O69" t="s">
        <v>25</v>
      </c>
      <c r="P69" t="s">
        <v>26</v>
      </c>
      <c r="Q69">
        <v>59.9</v>
      </c>
    </row>
    <row r="70" spans="1:17" x14ac:dyDescent="0.35">
      <c r="A70">
        <v>183574</v>
      </c>
      <c r="B70" t="s">
        <v>16</v>
      </c>
      <c r="C70" t="s">
        <v>32</v>
      </c>
      <c r="D70" t="s">
        <v>18</v>
      </c>
      <c r="E70" t="s">
        <v>32</v>
      </c>
      <c r="F70">
        <v>1752</v>
      </c>
      <c r="G70" t="s">
        <v>19</v>
      </c>
      <c r="H70" t="s">
        <v>745</v>
      </c>
      <c r="I70" t="s">
        <v>746</v>
      </c>
      <c r="J70" t="s">
        <v>747</v>
      </c>
      <c r="K70" t="s">
        <v>748</v>
      </c>
      <c r="L70" t="s">
        <v>925</v>
      </c>
      <c r="M70" t="s">
        <v>24</v>
      </c>
      <c r="N70" s="1">
        <v>45341.382511574076</v>
      </c>
      <c r="O70" t="s">
        <v>635</v>
      </c>
      <c r="P70" t="s">
        <v>636</v>
      </c>
      <c r="Q70">
        <v>47.9</v>
      </c>
    </row>
    <row r="71" spans="1:17" x14ac:dyDescent="0.35">
      <c r="A71">
        <v>154016</v>
      </c>
      <c r="B71" t="s">
        <v>31</v>
      </c>
      <c r="C71" t="s">
        <v>32</v>
      </c>
      <c r="D71" t="s">
        <v>18</v>
      </c>
      <c r="E71" t="s">
        <v>32</v>
      </c>
      <c r="F71">
        <v>2366</v>
      </c>
      <c r="G71" t="s">
        <v>19</v>
      </c>
      <c r="H71" t="s">
        <v>283</v>
      </c>
      <c r="I71" t="s">
        <v>284</v>
      </c>
      <c r="J71" t="s">
        <v>285</v>
      </c>
      <c r="K71" t="s">
        <v>286</v>
      </c>
      <c r="L71" t="s">
        <v>918</v>
      </c>
      <c r="M71" t="s">
        <v>24</v>
      </c>
      <c r="N71" s="1">
        <v>45341.368622685186</v>
      </c>
      <c r="O71" t="s">
        <v>25</v>
      </c>
      <c r="P71" t="s">
        <v>26</v>
      </c>
      <c r="Q71">
        <v>189</v>
      </c>
    </row>
    <row r="72" spans="1:17" x14ac:dyDescent="0.35">
      <c r="A72">
        <v>122484</v>
      </c>
      <c r="B72" t="s">
        <v>16</v>
      </c>
      <c r="C72" t="s">
        <v>32</v>
      </c>
      <c r="D72" t="s">
        <v>18</v>
      </c>
      <c r="E72" t="s">
        <v>32</v>
      </c>
      <c r="F72">
        <v>558</v>
      </c>
      <c r="G72" t="s">
        <v>19</v>
      </c>
      <c r="H72" t="s">
        <v>741</v>
      </c>
      <c r="I72" t="s">
        <v>742</v>
      </c>
      <c r="J72" t="s">
        <v>743</v>
      </c>
      <c r="K72" t="s">
        <v>744</v>
      </c>
      <c r="L72" t="s">
        <v>925</v>
      </c>
      <c r="M72" t="s">
        <v>24</v>
      </c>
      <c r="N72" s="1">
        <v>45341.382511574076</v>
      </c>
      <c r="O72" t="s">
        <v>635</v>
      </c>
      <c r="P72" t="s">
        <v>636</v>
      </c>
      <c r="Q72">
        <v>47.9</v>
      </c>
    </row>
    <row r="73" spans="1:17" x14ac:dyDescent="0.35">
      <c r="A73">
        <v>183634</v>
      </c>
      <c r="B73" t="s">
        <v>49</v>
      </c>
      <c r="C73" t="s">
        <v>32</v>
      </c>
      <c r="D73" t="s">
        <v>18</v>
      </c>
      <c r="E73" t="s">
        <v>32</v>
      </c>
      <c r="F73">
        <v>2778</v>
      </c>
      <c r="G73" t="s">
        <v>19</v>
      </c>
      <c r="H73" t="s">
        <v>737</v>
      </c>
      <c r="I73" t="s">
        <v>738</v>
      </c>
      <c r="J73" t="s">
        <v>739</v>
      </c>
      <c r="K73" t="s">
        <v>740</v>
      </c>
      <c r="L73" t="s">
        <v>926</v>
      </c>
      <c r="M73" t="s">
        <v>24</v>
      </c>
      <c r="N73" s="1">
        <v>45341.3825</v>
      </c>
      <c r="O73" t="s">
        <v>635</v>
      </c>
      <c r="P73" t="s">
        <v>636</v>
      </c>
      <c r="Q73">
        <v>27.9</v>
      </c>
    </row>
    <row r="74" spans="1:17" x14ac:dyDescent="0.35">
      <c r="A74">
        <v>117725</v>
      </c>
      <c r="B74" t="s">
        <v>16</v>
      </c>
      <c r="C74" t="s">
        <v>17</v>
      </c>
      <c r="D74" t="s">
        <v>18</v>
      </c>
      <c r="E74" t="s">
        <v>32</v>
      </c>
      <c r="F74">
        <v>1506</v>
      </c>
      <c r="G74" t="s">
        <v>19</v>
      </c>
      <c r="H74" t="s">
        <v>295</v>
      </c>
      <c r="I74" t="s">
        <v>296</v>
      </c>
      <c r="J74" t="s">
        <v>297</v>
      </c>
      <c r="K74" t="s">
        <v>298</v>
      </c>
      <c r="L74" t="s">
        <v>911</v>
      </c>
      <c r="M74" t="s">
        <v>24</v>
      </c>
      <c r="N74" s="1">
        <v>45341.368657407409</v>
      </c>
      <c r="O74" t="s">
        <v>25</v>
      </c>
      <c r="P74" t="s">
        <v>26</v>
      </c>
      <c r="Q74">
        <v>109</v>
      </c>
    </row>
    <row r="75" spans="1:17" x14ac:dyDescent="0.35">
      <c r="A75">
        <v>115581</v>
      </c>
      <c r="B75" t="s">
        <v>16</v>
      </c>
      <c r="C75" t="s">
        <v>17</v>
      </c>
      <c r="D75" t="s">
        <v>18</v>
      </c>
      <c r="E75" t="s">
        <v>32</v>
      </c>
      <c r="F75">
        <v>2728</v>
      </c>
      <c r="G75" t="s">
        <v>19</v>
      </c>
      <c r="H75" t="s">
        <v>733</v>
      </c>
      <c r="I75" t="s">
        <v>734</v>
      </c>
      <c r="J75" t="s">
        <v>735</v>
      </c>
      <c r="K75" t="s">
        <v>736</v>
      </c>
      <c r="L75" t="s">
        <v>925</v>
      </c>
      <c r="M75" t="s">
        <v>24</v>
      </c>
      <c r="N75" s="1">
        <v>45341.382488425923</v>
      </c>
      <c r="O75" t="s">
        <v>635</v>
      </c>
      <c r="P75" t="s">
        <v>636</v>
      </c>
      <c r="Q75">
        <v>47.9</v>
      </c>
    </row>
    <row r="76" spans="1:17" x14ac:dyDescent="0.35">
      <c r="A76">
        <v>115873</v>
      </c>
      <c r="B76" t="s">
        <v>31</v>
      </c>
      <c r="C76" t="s">
        <v>32</v>
      </c>
      <c r="D76" t="s">
        <v>18</v>
      </c>
      <c r="E76" t="s">
        <v>32</v>
      </c>
      <c r="F76">
        <v>2606</v>
      </c>
      <c r="G76" t="s">
        <v>19</v>
      </c>
      <c r="H76" t="s">
        <v>729</v>
      </c>
      <c r="I76" t="s">
        <v>730</v>
      </c>
      <c r="J76" t="s">
        <v>731</v>
      </c>
      <c r="K76" t="s">
        <v>732</v>
      </c>
      <c r="L76" t="s">
        <v>915</v>
      </c>
      <c r="M76" t="s">
        <v>24</v>
      </c>
      <c r="N76" s="1">
        <v>45341.382488425923</v>
      </c>
      <c r="O76" t="s">
        <v>635</v>
      </c>
      <c r="P76" t="s">
        <v>636</v>
      </c>
      <c r="Q76">
        <v>59.9</v>
      </c>
    </row>
    <row r="77" spans="1:17" x14ac:dyDescent="0.35">
      <c r="A77">
        <v>150953</v>
      </c>
      <c r="B77" t="s">
        <v>49</v>
      </c>
      <c r="C77" t="s">
        <v>32</v>
      </c>
      <c r="D77" t="s">
        <v>18</v>
      </c>
      <c r="E77" t="s">
        <v>32</v>
      </c>
      <c r="F77">
        <v>2434</v>
      </c>
      <c r="G77" t="s">
        <v>19</v>
      </c>
      <c r="H77" t="s">
        <v>725</v>
      </c>
      <c r="I77" t="s">
        <v>726</v>
      </c>
      <c r="J77" t="s">
        <v>727</v>
      </c>
      <c r="K77" t="s">
        <v>728</v>
      </c>
      <c r="L77" t="s">
        <v>924</v>
      </c>
      <c r="M77" t="s">
        <v>24</v>
      </c>
      <c r="N77" s="1">
        <v>45341.382476851853</v>
      </c>
      <c r="O77" t="s">
        <v>635</v>
      </c>
      <c r="P77" t="s">
        <v>636</v>
      </c>
      <c r="Q77">
        <v>35.9</v>
      </c>
    </row>
    <row r="78" spans="1:17" x14ac:dyDescent="0.35">
      <c r="A78">
        <v>199368</v>
      </c>
      <c r="B78" t="s">
        <v>49</v>
      </c>
      <c r="C78" t="s">
        <v>17</v>
      </c>
      <c r="D78" t="s">
        <v>18</v>
      </c>
      <c r="E78" t="s">
        <v>32</v>
      </c>
      <c r="F78">
        <v>1061</v>
      </c>
      <c r="G78" t="s">
        <v>19</v>
      </c>
      <c r="H78" t="s">
        <v>307</v>
      </c>
      <c r="I78" t="s">
        <v>308</v>
      </c>
      <c r="J78" t="s">
        <v>265</v>
      </c>
      <c r="K78" t="s">
        <v>309</v>
      </c>
      <c r="L78" t="s">
        <v>904</v>
      </c>
      <c r="M78" t="s">
        <v>24</v>
      </c>
      <c r="N78" s="1">
        <v>45341.368692129632</v>
      </c>
      <c r="O78" t="s">
        <v>25</v>
      </c>
      <c r="P78" t="s">
        <v>26</v>
      </c>
      <c r="Q78">
        <v>139</v>
      </c>
    </row>
    <row r="79" spans="1:17" x14ac:dyDescent="0.35">
      <c r="A79">
        <v>171520</v>
      </c>
      <c r="B79" t="s">
        <v>31</v>
      </c>
      <c r="C79" t="s">
        <v>32</v>
      </c>
      <c r="D79" t="s">
        <v>18</v>
      </c>
      <c r="E79" t="s">
        <v>32</v>
      </c>
      <c r="F79">
        <v>2901</v>
      </c>
      <c r="G79" t="s">
        <v>19</v>
      </c>
      <c r="H79" t="s">
        <v>717</v>
      </c>
      <c r="I79" t="s">
        <v>718</v>
      </c>
      <c r="J79" t="s">
        <v>719</v>
      </c>
      <c r="K79" t="s">
        <v>720</v>
      </c>
      <c r="L79" t="s">
        <v>925</v>
      </c>
      <c r="M79" t="s">
        <v>24</v>
      </c>
      <c r="N79" s="1">
        <v>45341.382465277777</v>
      </c>
      <c r="O79" t="s">
        <v>635</v>
      </c>
      <c r="P79" t="s">
        <v>636</v>
      </c>
      <c r="Q79">
        <v>47.9</v>
      </c>
    </row>
    <row r="80" spans="1:17" x14ac:dyDescent="0.35">
      <c r="A80">
        <v>135521</v>
      </c>
      <c r="B80" t="s">
        <v>31</v>
      </c>
      <c r="C80" t="s">
        <v>17</v>
      </c>
      <c r="D80" t="s">
        <v>18</v>
      </c>
      <c r="E80" t="s">
        <v>32</v>
      </c>
      <c r="F80">
        <v>2835</v>
      </c>
      <c r="G80" t="s">
        <v>19</v>
      </c>
      <c r="H80" t="s">
        <v>709</v>
      </c>
      <c r="I80" t="s">
        <v>710</v>
      </c>
      <c r="J80" t="s">
        <v>711</v>
      </c>
      <c r="K80" t="s">
        <v>712</v>
      </c>
      <c r="L80" t="s">
        <v>922</v>
      </c>
      <c r="M80" t="s">
        <v>24</v>
      </c>
      <c r="N80" s="1">
        <v>45341.382453703707</v>
      </c>
      <c r="O80" t="s">
        <v>635</v>
      </c>
      <c r="P80" t="s">
        <v>636</v>
      </c>
      <c r="Q80">
        <v>39.9</v>
      </c>
    </row>
    <row r="81" spans="1:17" x14ac:dyDescent="0.35">
      <c r="A81">
        <v>125408</v>
      </c>
      <c r="B81" t="s">
        <v>31</v>
      </c>
      <c r="C81" t="s">
        <v>32</v>
      </c>
      <c r="D81" t="s">
        <v>18</v>
      </c>
      <c r="E81" t="s">
        <v>32</v>
      </c>
      <c r="F81">
        <v>2220</v>
      </c>
      <c r="G81" t="s">
        <v>19</v>
      </c>
      <c r="H81" t="s">
        <v>318</v>
      </c>
      <c r="I81" t="s">
        <v>319</v>
      </c>
      <c r="J81" t="s">
        <v>147</v>
      </c>
      <c r="K81" t="s">
        <v>148</v>
      </c>
      <c r="L81" t="s">
        <v>912</v>
      </c>
      <c r="M81" t="s">
        <v>24</v>
      </c>
      <c r="N81" s="1">
        <v>45341.368715277778</v>
      </c>
      <c r="O81" t="s">
        <v>25</v>
      </c>
      <c r="P81" t="s">
        <v>26</v>
      </c>
      <c r="Q81">
        <v>89.9</v>
      </c>
    </row>
    <row r="82" spans="1:17" x14ac:dyDescent="0.35">
      <c r="A82">
        <v>134763</v>
      </c>
      <c r="B82" t="s">
        <v>49</v>
      </c>
      <c r="C82" t="s">
        <v>17</v>
      </c>
      <c r="D82" t="s">
        <v>18</v>
      </c>
      <c r="E82" t="s">
        <v>32</v>
      </c>
      <c r="F82">
        <v>2048</v>
      </c>
      <c r="G82" t="s">
        <v>19</v>
      </c>
      <c r="H82" t="s">
        <v>320</v>
      </c>
      <c r="I82" t="s">
        <v>321</v>
      </c>
      <c r="J82" t="s">
        <v>322</v>
      </c>
      <c r="K82" t="s">
        <v>323</v>
      </c>
      <c r="L82" t="s">
        <v>912</v>
      </c>
      <c r="M82" t="s">
        <v>24</v>
      </c>
      <c r="N82" s="1">
        <v>45341.368726851855</v>
      </c>
      <c r="O82" t="s">
        <v>25</v>
      </c>
      <c r="P82" t="s">
        <v>26</v>
      </c>
      <c r="Q82">
        <v>89.9</v>
      </c>
    </row>
    <row r="83" spans="1:17" x14ac:dyDescent="0.35">
      <c r="A83">
        <v>182866</v>
      </c>
      <c r="B83" t="s">
        <v>16</v>
      </c>
      <c r="C83" t="s">
        <v>17</v>
      </c>
      <c r="D83" t="s">
        <v>18</v>
      </c>
      <c r="E83" t="s">
        <v>32</v>
      </c>
      <c r="F83">
        <v>1552</v>
      </c>
      <c r="G83" t="s">
        <v>19</v>
      </c>
      <c r="H83" t="s">
        <v>697</v>
      </c>
      <c r="I83" t="s">
        <v>698</v>
      </c>
      <c r="J83" t="s">
        <v>699</v>
      </c>
      <c r="K83" t="s">
        <v>700</v>
      </c>
      <c r="L83" t="s">
        <v>922</v>
      </c>
      <c r="M83" t="s">
        <v>24</v>
      </c>
      <c r="N83" s="1">
        <v>45341.382430555554</v>
      </c>
      <c r="O83" t="s">
        <v>635</v>
      </c>
      <c r="P83" t="s">
        <v>636</v>
      </c>
      <c r="Q83">
        <v>39.9</v>
      </c>
    </row>
    <row r="84" spans="1:17" x14ac:dyDescent="0.35">
      <c r="A84">
        <v>182779</v>
      </c>
      <c r="B84" t="s">
        <v>31</v>
      </c>
      <c r="C84" t="s">
        <v>32</v>
      </c>
      <c r="D84" t="s">
        <v>18</v>
      </c>
      <c r="E84" t="s">
        <v>32</v>
      </c>
      <c r="F84">
        <v>2097</v>
      </c>
      <c r="G84" t="s">
        <v>19</v>
      </c>
      <c r="H84" t="s">
        <v>689</v>
      </c>
      <c r="I84" t="s">
        <v>690</v>
      </c>
      <c r="J84" t="s">
        <v>691</v>
      </c>
      <c r="K84" t="s">
        <v>692</v>
      </c>
      <c r="L84" t="s">
        <v>924</v>
      </c>
      <c r="M84" t="s">
        <v>24</v>
      </c>
      <c r="N84" s="1">
        <v>45341.382418981484</v>
      </c>
      <c r="O84" t="s">
        <v>635</v>
      </c>
      <c r="P84" t="s">
        <v>636</v>
      </c>
      <c r="Q84">
        <v>35.9</v>
      </c>
    </row>
    <row r="85" spans="1:17" x14ac:dyDescent="0.35">
      <c r="A85">
        <v>122809</v>
      </c>
      <c r="B85" t="s">
        <v>31</v>
      </c>
      <c r="C85" t="s">
        <v>17</v>
      </c>
      <c r="D85" t="s">
        <v>18</v>
      </c>
      <c r="E85" t="s">
        <v>32</v>
      </c>
      <c r="F85">
        <v>1592</v>
      </c>
      <c r="G85" t="s">
        <v>19</v>
      </c>
      <c r="H85" t="s">
        <v>681</v>
      </c>
      <c r="I85" t="s">
        <v>682</v>
      </c>
      <c r="J85" t="s">
        <v>683</v>
      </c>
      <c r="K85" t="s">
        <v>684</v>
      </c>
      <c r="L85" t="s">
        <v>914</v>
      </c>
      <c r="M85" t="s">
        <v>24</v>
      </c>
      <c r="N85" s="1">
        <v>45341.382395833331</v>
      </c>
      <c r="O85" t="s">
        <v>635</v>
      </c>
      <c r="P85" t="s">
        <v>636</v>
      </c>
      <c r="Q85">
        <v>49.9</v>
      </c>
    </row>
    <row r="86" spans="1:17" x14ac:dyDescent="0.35">
      <c r="A86">
        <v>147947</v>
      </c>
      <c r="B86" t="s">
        <v>16</v>
      </c>
      <c r="C86" t="s">
        <v>32</v>
      </c>
      <c r="D86" t="s">
        <v>18</v>
      </c>
      <c r="E86" t="s">
        <v>32</v>
      </c>
      <c r="F86">
        <v>1249</v>
      </c>
      <c r="G86" t="s">
        <v>19</v>
      </c>
      <c r="H86" t="s">
        <v>335</v>
      </c>
      <c r="I86" t="s">
        <v>336</v>
      </c>
      <c r="J86" t="s">
        <v>337</v>
      </c>
      <c r="K86" t="s">
        <v>338</v>
      </c>
      <c r="L86" t="s">
        <v>912</v>
      </c>
      <c r="M86" t="s">
        <v>24</v>
      </c>
      <c r="N86" s="1">
        <v>45341.368750000001</v>
      </c>
      <c r="O86" t="s">
        <v>25</v>
      </c>
      <c r="P86" t="s">
        <v>26</v>
      </c>
      <c r="Q86">
        <v>89.9</v>
      </c>
    </row>
    <row r="87" spans="1:17" x14ac:dyDescent="0.35">
      <c r="A87">
        <v>174171</v>
      </c>
      <c r="B87" t="s">
        <v>49</v>
      </c>
      <c r="C87" t="s">
        <v>32</v>
      </c>
      <c r="D87" t="s">
        <v>18</v>
      </c>
      <c r="E87" t="s">
        <v>32</v>
      </c>
      <c r="F87">
        <v>2273</v>
      </c>
      <c r="G87" t="s">
        <v>19</v>
      </c>
      <c r="H87" t="s">
        <v>339</v>
      </c>
      <c r="I87" t="s">
        <v>340</v>
      </c>
      <c r="J87" t="s">
        <v>341</v>
      </c>
      <c r="K87" t="s">
        <v>342</v>
      </c>
      <c r="L87" t="s">
        <v>912</v>
      </c>
      <c r="M87" t="s">
        <v>24</v>
      </c>
      <c r="N87" s="1">
        <v>45341.368750000001</v>
      </c>
      <c r="O87" t="s">
        <v>25</v>
      </c>
      <c r="P87" t="s">
        <v>26</v>
      </c>
      <c r="Q87">
        <v>89.9</v>
      </c>
    </row>
    <row r="88" spans="1:17" x14ac:dyDescent="0.35">
      <c r="A88">
        <v>125938</v>
      </c>
      <c r="B88" t="s">
        <v>16</v>
      </c>
      <c r="C88" t="s">
        <v>32</v>
      </c>
      <c r="D88" t="s">
        <v>18</v>
      </c>
      <c r="E88" t="s">
        <v>32</v>
      </c>
      <c r="F88">
        <v>1204</v>
      </c>
      <c r="G88" t="s">
        <v>19</v>
      </c>
      <c r="H88" t="s">
        <v>677</v>
      </c>
      <c r="I88" t="s">
        <v>678</v>
      </c>
      <c r="J88" t="s">
        <v>679</v>
      </c>
      <c r="K88" t="s">
        <v>680</v>
      </c>
      <c r="L88" t="s">
        <v>914</v>
      </c>
      <c r="M88" t="s">
        <v>24</v>
      </c>
      <c r="N88" s="1">
        <v>45341.382395833331</v>
      </c>
      <c r="O88" t="s">
        <v>635</v>
      </c>
      <c r="P88" t="s">
        <v>636</v>
      </c>
      <c r="Q88">
        <v>49.9</v>
      </c>
    </row>
    <row r="89" spans="1:17" x14ac:dyDescent="0.35">
      <c r="A89">
        <v>177131</v>
      </c>
      <c r="B89" t="s">
        <v>16</v>
      </c>
      <c r="C89" t="s">
        <v>32</v>
      </c>
      <c r="D89" t="s">
        <v>18</v>
      </c>
      <c r="E89" t="s">
        <v>32</v>
      </c>
      <c r="F89">
        <v>1733</v>
      </c>
      <c r="G89" t="s">
        <v>19</v>
      </c>
      <c r="H89" t="s">
        <v>347</v>
      </c>
      <c r="I89" t="s">
        <v>348</v>
      </c>
      <c r="J89" t="s">
        <v>349</v>
      </c>
      <c r="K89" t="s">
        <v>350</v>
      </c>
      <c r="L89" t="s">
        <v>910</v>
      </c>
      <c r="M89" t="s">
        <v>24</v>
      </c>
      <c r="N89" s="1">
        <v>45341.368761574071</v>
      </c>
      <c r="O89" t="s">
        <v>25</v>
      </c>
      <c r="P89" t="s">
        <v>26</v>
      </c>
      <c r="Q89">
        <v>69.900000000000006</v>
      </c>
    </row>
    <row r="90" spans="1:17" x14ac:dyDescent="0.35">
      <c r="A90">
        <v>152563</v>
      </c>
      <c r="B90" t="s">
        <v>49</v>
      </c>
      <c r="C90" t="s">
        <v>17</v>
      </c>
      <c r="D90" t="s">
        <v>18</v>
      </c>
      <c r="E90" t="s">
        <v>32</v>
      </c>
      <c r="F90">
        <v>2572</v>
      </c>
      <c r="G90" t="s">
        <v>19</v>
      </c>
      <c r="H90" t="s">
        <v>669</v>
      </c>
      <c r="I90" t="s">
        <v>670</v>
      </c>
      <c r="J90" t="s">
        <v>671</v>
      </c>
      <c r="K90" t="s">
        <v>672</v>
      </c>
      <c r="L90" t="s">
        <v>902</v>
      </c>
      <c r="M90" t="s">
        <v>24</v>
      </c>
      <c r="N90" s="1">
        <v>45341.382372685184</v>
      </c>
      <c r="O90" t="s">
        <v>635</v>
      </c>
      <c r="P90" t="s">
        <v>636</v>
      </c>
      <c r="Q90">
        <v>169</v>
      </c>
    </row>
    <row r="91" spans="1:17" x14ac:dyDescent="0.35">
      <c r="A91">
        <v>152723</v>
      </c>
      <c r="B91" t="s">
        <v>16</v>
      </c>
      <c r="C91" t="s">
        <v>17</v>
      </c>
      <c r="D91" t="s">
        <v>18</v>
      </c>
      <c r="E91" t="s">
        <v>32</v>
      </c>
      <c r="F91">
        <v>2849</v>
      </c>
      <c r="G91" t="s">
        <v>19</v>
      </c>
      <c r="H91" t="s">
        <v>355</v>
      </c>
      <c r="I91" t="s">
        <v>356</v>
      </c>
      <c r="J91" t="s">
        <v>357</v>
      </c>
      <c r="K91" t="s">
        <v>358</v>
      </c>
      <c r="L91" t="s">
        <v>902</v>
      </c>
      <c r="M91" t="s">
        <v>24</v>
      </c>
      <c r="N91" s="1">
        <v>45341.368796296294</v>
      </c>
      <c r="O91" t="s">
        <v>25</v>
      </c>
      <c r="P91" t="s">
        <v>26</v>
      </c>
      <c r="Q91">
        <v>169</v>
      </c>
    </row>
    <row r="92" spans="1:17" x14ac:dyDescent="0.35">
      <c r="A92">
        <v>118569</v>
      </c>
      <c r="B92" t="s">
        <v>16</v>
      </c>
      <c r="C92" t="s">
        <v>17</v>
      </c>
      <c r="D92" t="s">
        <v>18</v>
      </c>
      <c r="E92" t="s">
        <v>32</v>
      </c>
      <c r="F92">
        <v>994</v>
      </c>
      <c r="G92" t="s">
        <v>19</v>
      </c>
      <c r="H92" t="s">
        <v>661</v>
      </c>
      <c r="I92" t="s">
        <v>662</v>
      </c>
      <c r="J92" t="s">
        <v>663</v>
      </c>
      <c r="K92" t="s">
        <v>664</v>
      </c>
      <c r="L92" t="s">
        <v>914</v>
      </c>
      <c r="M92" t="s">
        <v>24</v>
      </c>
      <c r="N92" s="1">
        <v>45341.382361111115</v>
      </c>
      <c r="O92" t="s">
        <v>635</v>
      </c>
      <c r="P92" t="s">
        <v>636</v>
      </c>
      <c r="Q92">
        <v>49.9</v>
      </c>
    </row>
    <row r="93" spans="1:17" x14ac:dyDescent="0.35">
      <c r="A93">
        <v>166345</v>
      </c>
      <c r="B93" t="s">
        <v>16</v>
      </c>
      <c r="C93" t="s">
        <v>17</v>
      </c>
      <c r="D93" t="s">
        <v>18</v>
      </c>
      <c r="E93" t="s">
        <v>32</v>
      </c>
      <c r="F93">
        <v>1135</v>
      </c>
      <c r="G93" t="s">
        <v>19</v>
      </c>
      <c r="H93" t="s">
        <v>363</v>
      </c>
      <c r="I93" t="s">
        <v>364</v>
      </c>
      <c r="J93" t="s">
        <v>365</v>
      </c>
      <c r="K93" t="s">
        <v>366</v>
      </c>
      <c r="L93" t="s">
        <v>910</v>
      </c>
      <c r="M93" t="s">
        <v>24</v>
      </c>
      <c r="N93" s="1">
        <v>45341.368807870371</v>
      </c>
      <c r="O93" t="s">
        <v>25</v>
      </c>
      <c r="P93" t="s">
        <v>26</v>
      </c>
      <c r="Q93">
        <v>69.900000000000006</v>
      </c>
    </row>
    <row r="94" spans="1:17" x14ac:dyDescent="0.35">
      <c r="A94">
        <v>139789</v>
      </c>
      <c r="B94" t="s">
        <v>16</v>
      </c>
      <c r="C94" t="s">
        <v>17</v>
      </c>
      <c r="D94" t="s">
        <v>18</v>
      </c>
      <c r="E94" t="s">
        <v>32</v>
      </c>
      <c r="F94">
        <v>1094</v>
      </c>
      <c r="G94" t="s">
        <v>19</v>
      </c>
      <c r="H94" t="s">
        <v>657</v>
      </c>
      <c r="I94" t="s">
        <v>658</v>
      </c>
      <c r="J94" t="s">
        <v>659</v>
      </c>
      <c r="K94" t="s">
        <v>660</v>
      </c>
      <c r="L94" t="s">
        <v>910</v>
      </c>
      <c r="M94" t="s">
        <v>24</v>
      </c>
      <c r="N94" s="1">
        <v>45341.382361111115</v>
      </c>
      <c r="O94" t="s">
        <v>635</v>
      </c>
      <c r="P94" t="s">
        <v>636</v>
      </c>
      <c r="Q94">
        <v>69.900000000000006</v>
      </c>
    </row>
    <row r="95" spans="1:17" x14ac:dyDescent="0.35">
      <c r="A95">
        <v>166331</v>
      </c>
      <c r="B95" t="s">
        <v>16</v>
      </c>
      <c r="C95" t="s">
        <v>32</v>
      </c>
      <c r="D95" t="s">
        <v>18</v>
      </c>
      <c r="E95" t="s">
        <v>32</v>
      </c>
      <c r="F95">
        <v>2877</v>
      </c>
      <c r="G95" t="s">
        <v>19</v>
      </c>
      <c r="H95" t="s">
        <v>653</v>
      </c>
      <c r="I95" t="s">
        <v>654</v>
      </c>
      <c r="J95" t="s">
        <v>655</v>
      </c>
      <c r="K95" t="s">
        <v>656</v>
      </c>
      <c r="L95" t="s">
        <v>915</v>
      </c>
      <c r="M95" t="s">
        <v>24</v>
      </c>
      <c r="N95" s="1">
        <v>45341.382349537038</v>
      </c>
      <c r="O95" t="s">
        <v>635</v>
      </c>
      <c r="P95" t="s">
        <v>636</v>
      </c>
      <c r="Q95">
        <v>59.9</v>
      </c>
    </row>
    <row r="96" spans="1:17" x14ac:dyDescent="0.35">
      <c r="A96">
        <v>144497</v>
      </c>
      <c r="B96" t="s">
        <v>31</v>
      </c>
      <c r="C96" t="s">
        <v>32</v>
      </c>
      <c r="D96" t="s">
        <v>18</v>
      </c>
      <c r="E96" t="s">
        <v>32</v>
      </c>
      <c r="F96">
        <v>1105</v>
      </c>
      <c r="G96" t="s">
        <v>19</v>
      </c>
      <c r="H96" t="s">
        <v>645</v>
      </c>
      <c r="I96" t="s">
        <v>646</v>
      </c>
      <c r="J96" t="s">
        <v>647</v>
      </c>
      <c r="K96" t="s">
        <v>648</v>
      </c>
      <c r="L96" t="s">
        <v>914</v>
      </c>
      <c r="M96" t="s">
        <v>24</v>
      </c>
      <c r="N96" s="1">
        <v>45341.382337962961</v>
      </c>
      <c r="O96" t="s">
        <v>635</v>
      </c>
      <c r="P96" t="s">
        <v>636</v>
      </c>
      <c r="Q96">
        <v>49.9</v>
      </c>
    </row>
    <row r="97" spans="1:17" x14ac:dyDescent="0.35">
      <c r="A97">
        <v>187180</v>
      </c>
      <c r="B97" t="s">
        <v>49</v>
      </c>
      <c r="C97" t="s">
        <v>17</v>
      </c>
      <c r="D97" t="s">
        <v>18</v>
      </c>
      <c r="E97" t="s">
        <v>32</v>
      </c>
      <c r="F97">
        <v>647</v>
      </c>
      <c r="G97" t="s">
        <v>19</v>
      </c>
      <c r="H97" t="s">
        <v>378</v>
      </c>
      <c r="I97" t="s">
        <v>379</v>
      </c>
      <c r="J97" t="s">
        <v>369</v>
      </c>
      <c r="K97" t="s">
        <v>380</v>
      </c>
      <c r="L97" t="s">
        <v>911</v>
      </c>
      <c r="M97" t="s">
        <v>24</v>
      </c>
      <c r="N97" s="1">
        <v>45341.368831018517</v>
      </c>
      <c r="O97" t="s">
        <v>25</v>
      </c>
      <c r="P97" t="s">
        <v>26</v>
      </c>
      <c r="Q97">
        <v>109</v>
      </c>
    </row>
    <row r="98" spans="1:17" x14ac:dyDescent="0.35">
      <c r="A98">
        <v>167640</v>
      </c>
      <c r="B98" t="s">
        <v>31</v>
      </c>
      <c r="C98" t="s">
        <v>32</v>
      </c>
      <c r="D98" t="s">
        <v>18</v>
      </c>
      <c r="E98" t="s">
        <v>32</v>
      </c>
      <c r="F98">
        <v>1017</v>
      </c>
      <c r="G98" t="s">
        <v>19</v>
      </c>
      <c r="H98" t="s">
        <v>381</v>
      </c>
      <c r="I98" t="s">
        <v>382</v>
      </c>
      <c r="J98" t="s">
        <v>369</v>
      </c>
      <c r="K98" t="s">
        <v>383</v>
      </c>
      <c r="L98" t="s">
        <v>911</v>
      </c>
      <c r="M98" t="s">
        <v>24</v>
      </c>
      <c r="N98" s="1">
        <v>45341.368831018517</v>
      </c>
      <c r="O98" t="s">
        <v>25</v>
      </c>
      <c r="P98" t="s">
        <v>26</v>
      </c>
      <c r="Q98">
        <v>109</v>
      </c>
    </row>
    <row r="99" spans="1:17" x14ac:dyDescent="0.35">
      <c r="A99">
        <v>136738</v>
      </c>
      <c r="B99" t="s">
        <v>49</v>
      </c>
      <c r="C99" t="s">
        <v>17</v>
      </c>
      <c r="D99" t="s">
        <v>18</v>
      </c>
      <c r="E99" t="s">
        <v>32</v>
      </c>
      <c r="F99">
        <v>542</v>
      </c>
      <c r="G99" t="s">
        <v>19</v>
      </c>
      <c r="H99" t="s">
        <v>641</v>
      </c>
      <c r="I99" t="s">
        <v>642</v>
      </c>
      <c r="J99" t="s">
        <v>643</v>
      </c>
      <c r="K99" t="s">
        <v>644</v>
      </c>
      <c r="L99" t="s">
        <v>923</v>
      </c>
      <c r="M99" t="s">
        <v>24</v>
      </c>
      <c r="N99" s="1">
        <v>45341.382326388892</v>
      </c>
      <c r="O99" t="s">
        <v>635</v>
      </c>
      <c r="P99" t="s">
        <v>636</v>
      </c>
      <c r="Q99">
        <v>7.99</v>
      </c>
    </row>
    <row r="100" spans="1:17" x14ac:dyDescent="0.35">
      <c r="A100">
        <v>111521</v>
      </c>
      <c r="B100" t="s">
        <v>49</v>
      </c>
      <c r="C100" t="s">
        <v>32</v>
      </c>
      <c r="D100" t="s">
        <v>18</v>
      </c>
      <c r="E100" t="s">
        <v>32</v>
      </c>
      <c r="F100">
        <v>2553</v>
      </c>
      <c r="G100" t="s">
        <v>19</v>
      </c>
      <c r="H100" t="s">
        <v>388</v>
      </c>
      <c r="I100" t="s">
        <v>389</v>
      </c>
      <c r="J100" t="s">
        <v>390</v>
      </c>
      <c r="K100" t="s">
        <v>391</v>
      </c>
      <c r="L100" t="s">
        <v>909</v>
      </c>
      <c r="M100" t="s">
        <v>24</v>
      </c>
      <c r="N100" s="1">
        <v>45341.368842592594</v>
      </c>
      <c r="O100" t="s">
        <v>25</v>
      </c>
      <c r="P100" t="s">
        <v>26</v>
      </c>
      <c r="Q100">
        <v>99.9</v>
      </c>
    </row>
    <row r="101" spans="1:17" x14ac:dyDescent="0.35">
      <c r="A101">
        <v>188909</v>
      </c>
      <c r="B101" t="s">
        <v>16</v>
      </c>
      <c r="C101" t="s">
        <v>32</v>
      </c>
      <c r="D101" t="s">
        <v>18</v>
      </c>
      <c r="E101" t="s">
        <v>32</v>
      </c>
      <c r="F101">
        <v>2863</v>
      </c>
      <c r="G101" t="s">
        <v>19</v>
      </c>
      <c r="H101" t="s">
        <v>631</v>
      </c>
      <c r="I101" t="s">
        <v>632</v>
      </c>
      <c r="J101" t="s">
        <v>633</v>
      </c>
      <c r="K101" t="s">
        <v>634</v>
      </c>
      <c r="L101" t="s">
        <v>922</v>
      </c>
      <c r="M101" t="s">
        <v>24</v>
      </c>
      <c r="N101" s="1">
        <v>45341.382314814815</v>
      </c>
      <c r="O101" t="s">
        <v>635</v>
      </c>
      <c r="P101" t="s">
        <v>636</v>
      </c>
      <c r="Q101">
        <v>39.9</v>
      </c>
    </row>
    <row r="102" spans="1:17" x14ac:dyDescent="0.35">
      <c r="A102">
        <v>133078</v>
      </c>
      <c r="B102" t="s">
        <v>16</v>
      </c>
      <c r="C102" t="s">
        <v>17</v>
      </c>
      <c r="D102" t="s">
        <v>18</v>
      </c>
      <c r="E102" t="s">
        <v>32</v>
      </c>
      <c r="F102">
        <v>2535</v>
      </c>
      <c r="G102" t="s">
        <v>19</v>
      </c>
      <c r="H102" t="s">
        <v>395</v>
      </c>
      <c r="I102" t="s">
        <v>396</v>
      </c>
      <c r="J102" t="s">
        <v>322</v>
      </c>
      <c r="K102" t="s">
        <v>397</v>
      </c>
      <c r="L102" t="s">
        <v>910</v>
      </c>
      <c r="M102" t="s">
        <v>24</v>
      </c>
      <c r="N102" s="1">
        <v>45341.36886574074</v>
      </c>
      <c r="O102" t="s">
        <v>25</v>
      </c>
      <c r="P102" t="s">
        <v>26</v>
      </c>
      <c r="Q102">
        <v>69.900000000000006</v>
      </c>
    </row>
    <row r="103" spans="1:17" x14ac:dyDescent="0.35">
      <c r="A103">
        <v>137598</v>
      </c>
      <c r="B103" t="s">
        <v>16</v>
      </c>
      <c r="C103" t="s">
        <v>17</v>
      </c>
      <c r="D103" t="s">
        <v>18</v>
      </c>
      <c r="E103" t="s">
        <v>32</v>
      </c>
      <c r="F103">
        <v>2839</v>
      </c>
      <c r="G103" t="s">
        <v>19</v>
      </c>
      <c r="H103" t="s">
        <v>398</v>
      </c>
      <c r="I103" t="s">
        <v>399</v>
      </c>
      <c r="J103" t="s">
        <v>242</v>
      </c>
      <c r="K103" t="s">
        <v>400</v>
      </c>
      <c r="L103" t="s">
        <v>904</v>
      </c>
      <c r="M103" t="s">
        <v>24</v>
      </c>
      <c r="N103" s="1">
        <v>45341.368935185186</v>
      </c>
      <c r="O103" t="s">
        <v>25</v>
      </c>
      <c r="P103" t="s">
        <v>26</v>
      </c>
      <c r="Q103">
        <v>139</v>
      </c>
    </row>
    <row r="104" spans="1:17" x14ac:dyDescent="0.35">
      <c r="A104">
        <v>138779</v>
      </c>
      <c r="B104" t="s">
        <v>49</v>
      </c>
      <c r="C104" t="s">
        <v>32</v>
      </c>
      <c r="D104" t="s">
        <v>18</v>
      </c>
      <c r="E104" t="s">
        <v>32</v>
      </c>
      <c r="F104">
        <v>2801</v>
      </c>
      <c r="G104" t="s">
        <v>19</v>
      </c>
      <c r="H104" t="s">
        <v>401</v>
      </c>
      <c r="I104" t="s">
        <v>402</v>
      </c>
      <c r="J104" t="s">
        <v>35</v>
      </c>
      <c r="K104" t="s">
        <v>40</v>
      </c>
      <c r="L104" t="s">
        <v>904</v>
      </c>
      <c r="M104" t="s">
        <v>24</v>
      </c>
      <c r="N104" s="1">
        <v>45341.368946759256</v>
      </c>
      <c r="O104" t="s">
        <v>25</v>
      </c>
      <c r="P104" t="s">
        <v>26</v>
      </c>
      <c r="Q104">
        <v>139</v>
      </c>
    </row>
    <row r="105" spans="1:17" x14ac:dyDescent="0.35">
      <c r="A105">
        <v>198329</v>
      </c>
      <c r="B105" t="s">
        <v>49</v>
      </c>
      <c r="C105" t="s">
        <v>32</v>
      </c>
      <c r="D105" t="s">
        <v>18</v>
      </c>
      <c r="E105" t="s">
        <v>32</v>
      </c>
      <c r="F105">
        <v>628</v>
      </c>
      <c r="G105" t="s">
        <v>19</v>
      </c>
      <c r="H105" t="s">
        <v>403</v>
      </c>
      <c r="I105" t="s">
        <v>404</v>
      </c>
      <c r="J105" t="s">
        <v>405</v>
      </c>
      <c r="K105" t="s">
        <v>406</v>
      </c>
      <c r="L105" t="s">
        <v>911</v>
      </c>
      <c r="M105" t="s">
        <v>24</v>
      </c>
      <c r="N105" s="1">
        <v>45341.368946759256</v>
      </c>
      <c r="O105" t="s">
        <v>25</v>
      </c>
      <c r="P105" t="s">
        <v>26</v>
      </c>
      <c r="Q105">
        <v>109</v>
      </c>
    </row>
    <row r="106" spans="1:17" x14ac:dyDescent="0.35">
      <c r="A106">
        <v>110329</v>
      </c>
      <c r="B106" t="s">
        <v>49</v>
      </c>
      <c r="C106" t="s">
        <v>17</v>
      </c>
      <c r="D106" t="s">
        <v>18</v>
      </c>
      <c r="E106" t="s">
        <v>32</v>
      </c>
      <c r="F106">
        <v>2397</v>
      </c>
      <c r="G106" t="s">
        <v>19</v>
      </c>
      <c r="H106" t="s">
        <v>616</v>
      </c>
      <c r="I106" t="s">
        <v>617</v>
      </c>
      <c r="J106" t="s">
        <v>618</v>
      </c>
      <c r="K106" t="s">
        <v>619</v>
      </c>
      <c r="L106" t="s">
        <v>910</v>
      </c>
      <c r="M106" t="s">
        <v>24</v>
      </c>
      <c r="N106" s="1">
        <v>45341.375567129631</v>
      </c>
      <c r="O106" t="s">
        <v>516</v>
      </c>
      <c r="P106" t="s">
        <v>26</v>
      </c>
      <c r="Q106">
        <v>69.900000000000006</v>
      </c>
    </row>
    <row r="107" spans="1:17" x14ac:dyDescent="0.35">
      <c r="A107">
        <v>168270</v>
      </c>
      <c r="B107" t="s">
        <v>31</v>
      </c>
      <c r="C107" t="s">
        <v>32</v>
      </c>
      <c r="D107" t="s">
        <v>18</v>
      </c>
      <c r="E107" t="s">
        <v>32</v>
      </c>
      <c r="F107">
        <v>1525</v>
      </c>
      <c r="G107" t="s">
        <v>19</v>
      </c>
      <c r="H107" t="s">
        <v>609</v>
      </c>
      <c r="I107" t="s">
        <v>610</v>
      </c>
      <c r="J107" t="s">
        <v>543</v>
      </c>
      <c r="K107" t="s">
        <v>611</v>
      </c>
      <c r="L107" t="s">
        <v>910</v>
      </c>
      <c r="M107" t="s">
        <v>24</v>
      </c>
      <c r="N107" s="1">
        <v>45341.375555555554</v>
      </c>
      <c r="O107" t="s">
        <v>516</v>
      </c>
      <c r="P107" t="s">
        <v>26</v>
      </c>
      <c r="Q107">
        <v>69.900000000000006</v>
      </c>
    </row>
    <row r="108" spans="1:17" x14ac:dyDescent="0.35">
      <c r="A108">
        <v>110075</v>
      </c>
      <c r="B108" t="s">
        <v>49</v>
      </c>
      <c r="C108" t="s">
        <v>32</v>
      </c>
      <c r="D108" t="s">
        <v>18</v>
      </c>
      <c r="E108" t="s">
        <v>32</v>
      </c>
      <c r="F108">
        <v>2185</v>
      </c>
      <c r="G108" t="s">
        <v>19</v>
      </c>
      <c r="H108" t="s">
        <v>415</v>
      </c>
      <c r="I108" t="s">
        <v>416</v>
      </c>
      <c r="J108" t="s">
        <v>417</v>
      </c>
      <c r="K108" t="s">
        <v>418</v>
      </c>
      <c r="L108" t="s">
        <v>907</v>
      </c>
      <c r="M108" t="s">
        <v>24</v>
      </c>
      <c r="N108" s="1">
        <v>45341.368958333333</v>
      </c>
      <c r="O108" t="s">
        <v>25</v>
      </c>
      <c r="P108" t="s">
        <v>26</v>
      </c>
      <c r="Q108">
        <v>159</v>
      </c>
    </row>
    <row r="109" spans="1:17" x14ac:dyDescent="0.35">
      <c r="A109">
        <v>160763</v>
      </c>
      <c r="B109" t="s">
        <v>49</v>
      </c>
      <c r="C109" t="s">
        <v>32</v>
      </c>
      <c r="D109" t="s">
        <v>18</v>
      </c>
      <c r="E109" t="s">
        <v>32</v>
      </c>
      <c r="F109">
        <v>991</v>
      </c>
      <c r="G109" t="s">
        <v>19</v>
      </c>
      <c r="H109" t="s">
        <v>605</v>
      </c>
      <c r="I109" t="s">
        <v>606</v>
      </c>
      <c r="J109" t="s">
        <v>607</v>
      </c>
      <c r="K109" t="s">
        <v>608</v>
      </c>
      <c r="L109" t="s">
        <v>920</v>
      </c>
      <c r="M109" t="s">
        <v>24</v>
      </c>
      <c r="N109" s="1">
        <v>45341.375543981485</v>
      </c>
      <c r="O109" t="s">
        <v>516</v>
      </c>
      <c r="P109" t="s">
        <v>26</v>
      </c>
      <c r="Q109">
        <v>45.9</v>
      </c>
    </row>
    <row r="110" spans="1:17" x14ac:dyDescent="0.35">
      <c r="A110">
        <v>127314</v>
      </c>
      <c r="B110" t="s">
        <v>31</v>
      </c>
      <c r="C110" t="s">
        <v>32</v>
      </c>
      <c r="D110" t="s">
        <v>18</v>
      </c>
      <c r="E110" t="s">
        <v>32</v>
      </c>
      <c r="F110">
        <v>2076</v>
      </c>
      <c r="G110" t="s">
        <v>19</v>
      </c>
      <c r="H110" t="s">
        <v>585</v>
      </c>
      <c r="I110" t="s">
        <v>586</v>
      </c>
      <c r="J110" t="s">
        <v>587</v>
      </c>
      <c r="K110" t="s">
        <v>588</v>
      </c>
      <c r="L110" t="s">
        <v>909</v>
      </c>
      <c r="M110" t="s">
        <v>24</v>
      </c>
      <c r="N110" s="1">
        <v>45341.375497685185</v>
      </c>
      <c r="O110" t="s">
        <v>516</v>
      </c>
      <c r="P110" t="s">
        <v>26</v>
      </c>
      <c r="Q110">
        <v>99.9</v>
      </c>
    </row>
    <row r="111" spans="1:17" x14ac:dyDescent="0.35">
      <c r="A111">
        <v>132007</v>
      </c>
      <c r="B111" t="s">
        <v>16</v>
      </c>
      <c r="C111" t="s">
        <v>17</v>
      </c>
      <c r="D111" t="s">
        <v>18</v>
      </c>
      <c r="E111" t="s">
        <v>32</v>
      </c>
      <c r="F111">
        <v>2491</v>
      </c>
      <c r="G111" t="s">
        <v>19</v>
      </c>
      <c r="H111" t="s">
        <v>549</v>
      </c>
      <c r="I111" t="s">
        <v>550</v>
      </c>
      <c r="J111" t="s">
        <v>551</v>
      </c>
      <c r="K111" t="s">
        <v>552</v>
      </c>
      <c r="L111" t="s">
        <v>921</v>
      </c>
      <c r="M111" t="s">
        <v>24</v>
      </c>
      <c r="N111" s="1">
        <v>45341.375405092593</v>
      </c>
      <c r="O111" t="s">
        <v>516</v>
      </c>
      <c r="P111" t="s">
        <v>26</v>
      </c>
      <c r="Q111">
        <v>9.99</v>
      </c>
    </row>
    <row r="112" spans="1:17" x14ac:dyDescent="0.35">
      <c r="A112">
        <v>127644</v>
      </c>
      <c r="B112" t="s">
        <v>49</v>
      </c>
      <c r="C112" t="s">
        <v>17</v>
      </c>
      <c r="D112" t="s">
        <v>18</v>
      </c>
      <c r="E112" t="s">
        <v>32</v>
      </c>
      <c r="F112">
        <v>1498</v>
      </c>
      <c r="G112" t="s">
        <v>19</v>
      </c>
      <c r="H112" t="s">
        <v>545</v>
      </c>
      <c r="I112" t="s">
        <v>546</v>
      </c>
      <c r="J112" t="s">
        <v>547</v>
      </c>
      <c r="K112" t="s">
        <v>548</v>
      </c>
      <c r="L112" t="s">
        <v>920</v>
      </c>
      <c r="M112" t="s">
        <v>24</v>
      </c>
      <c r="N112" s="1">
        <v>45341.375393518516</v>
      </c>
      <c r="O112" t="s">
        <v>516</v>
      </c>
      <c r="P112" t="s">
        <v>26</v>
      </c>
      <c r="Q112">
        <v>45.9</v>
      </c>
    </row>
    <row r="113" spans="1:17" x14ac:dyDescent="0.35">
      <c r="A113">
        <v>118578</v>
      </c>
      <c r="B113" t="s">
        <v>31</v>
      </c>
      <c r="C113" t="s">
        <v>17</v>
      </c>
      <c r="D113" t="s">
        <v>18</v>
      </c>
      <c r="E113" t="s">
        <v>32</v>
      </c>
      <c r="F113">
        <v>1678</v>
      </c>
      <c r="G113" t="s">
        <v>19</v>
      </c>
      <c r="H113" t="s">
        <v>537</v>
      </c>
      <c r="I113" t="s">
        <v>538</v>
      </c>
      <c r="J113" t="s">
        <v>539</v>
      </c>
      <c r="K113" t="s">
        <v>540</v>
      </c>
      <c r="L113" t="s">
        <v>914</v>
      </c>
      <c r="M113" t="s">
        <v>24</v>
      </c>
      <c r="N113" s="1">
        <v>45341.375381944446</v>
      </c>
      <c r="O113" t="s">
        <v>516</v>
      </c>
      <c r="P113" t="s">
        <v>26</v>
      </c>
      <c r="Q113">
        <v>49.9</v>
      </c>
    </row>
    <row r="114" spans="1:17" x14ac:dyDescent="0.35">
      <c r="A114">
        <v>167281</v>
      </c>
      <c r="B114" t="s">
        <v>31</v>
      </c>
      <c r="C114" t="s">
        <v>32</v>
      </c>
      <c r="D114" t="s">
        <v>18</v>
      </c>
      <c r="E114" t="s">
        <v>32</v>
      </c>
      <c r="F114">
        <v>892</v>
      </c>
      <c r="G114" t="s">
        <v>19</v>
      </c>
      <c r="H114" t="s">
        <v>533</v>
      </c>
      <c r="I114" t="s">
        <v>534</v>
      </c>
      <c r="J114" t="s">
        <v>535</v>
      </c>
      <c r="K114" t="s">
        <v>536</v>
      </c>
      <c r="L114" t="s">
        <v>915</v>
      </c>
      <c r="M114" t="s">
        <v>24</v>
      </c>
      <c r="N114" s="1">
        <v>45341.37537037037</v>
      </c>
      <c r="O114" t="s">
        <v>516</v>
      </c>
      <c r="P114" t="s">
        <v>26</v>
      </c>
      <c r="Q114">
        <v>59.9</v>
      </c>
    </row>
    <row r="115" spans="1:17" x14ac:dyDescent="0.35">
      <c r="A115">
        <v>125398</v>
      </c>
      <c r="B115" t="s">
        <v>16</v>
      </c>
      <c r="C115" t="s">
        <v>32</v>
      </c>
      <c r="D115" t="s">
        <v>18</v>
      </c>
      <c r="E115" t="s">
        <v>32</v>
      </c>
      <c r="F115">
        <v>1350</v>
      </c>
      <c r="G115" t="s">
        <v>19</v>
      </c>
      <c r="H115" t="s">
        <v>521</v>
      </c>
      <c r="I115" t="s">
        <v>522</v>
      </c>
      <c r="J115" t="s">
        <v>523</v>
      </c>
      <c r="K115" t="s">
        <v>524</v>
      </c>
      <c r="L115" t="s">
        <v>910</v>
      </c>
      <c r="M115" t="s">
        <v>24</v>
      </c>
      <c r="N115" s="1">
        <v>45341.375347222223</v>
      </c>
      <c r="O115" t="s">
        <v>516</v>
      </c>
      <c r="P115" t="s">
        <v>26</v>
      </c>
      <c r="Q115">
        <v>69.900000000000006</v>
      </c>
    </row>
    <row r="116" spans="1:17" x14ac:dyDescent="0.35">
      <c r="A116">
        <v>171061</v>
      </c>
      <c r="B116" t="s">
        <v>16</v>
      </c>
      <c r="C116" t="s">
        <v>17</v>
      </c>
      <c r="D116" t="s">
        <v>18</v>
      </c>
      <c r="E116" t="s">
        <v>32</v>
      </c>
      <c r="F116">
        <v>2032</v>
      </c>
      <c r="G116" t="s">
        <v>19</v>
      </c>
      <c r="H116" t="s">
        <v>446</v>
      </c>
      <c r="I116" t="s">
        <v>447</v>
      </c>
      <c r="J116" t="s">
        <v>437</v>
      </c>
      <c r="K116" t="s">
        <v>448</v>
      </c>
      <c r="L116" t="s">
        <v>915</v>
      </c>
      <c r="M116" t="s">
        <v>24</v>
      </c>
      <c r="N116" s="1">
        <v>45341.369143518517</v>
      </c>
      <c r="O116" t="s">
        <v>25</v>
      </c>
      <c r="P116" t="s">
        <v>26</v>
      </c>
      <c r="Q116">
        <v>59.9</v>
      </c>
    </row>
    <row r="117" spans="1:17" x14ac:dyDescent="0.35">
      <c r="A117">
        <v>119049</v>
      </c>
      <c r="B117" t="s">
        <v>16</v>
      </c>
      <c r="C117" t="s">
        <v>17</v>
      </c>
      <c r="D117" t="s">
        <v>18</v>
      </c>
      <c r="E117" t="s">
        <v>32</v>
      </c>
      <c r="F117">
        <v>1659</v>
      </c>
      <c r="G117" t="s">
        <v>19</v>
      </c>
      <c r="H117" t="s">
        <v>449</v>
      </c>
      <c r="I117" t="s">
        <v>450</v>
      </c>
      <c r="J117" t="s">
        <v>451</v>
      </c>
      <c r="K117" t="s">
        <v>452</v>
      </c>
      <c r="L117" t="s">
        <v>912</v>
      </c>
      <c r="M117" t="s">
        <v>24</v>
      </c>
      <c r="N117" s="1">
        <v>45341.369155092594</v>
      </c>
      <c r="O117" t="s">
        <v>25</v>
      </c>
      <c r="P117" t="s">
        <v>26</v>
      </c>
      <c r="Q117">
        <v>89.9</v>
      </c>
    </row>
    <row r="118" spans="1:17" x14ac:dyDescent="0.35">
      <c r="A118">
        <v>158781</v>
      </c>
      <c r="B118" t="s">
        <v>31</v>
      </c>
      <c r="C118" t="s">
        <v>32</v>
      </c>
      <c r="D118" t="s">
        <v>18</v>
      </c>
      <c r="E118" t="s">
        <v>32</v>
      </c>
      <c r="F118">
        <v>2443</v>
      </c>
      <c r="G118" t="s">
        <v>19</v>
      </c>
      <c r="H118" t="s">
        <v>453</v>
      </c>
      <c r="I118" t="s">
        <v>454</v>
      </c>
      <c r="J118" t="s">
        <v>455</v>
      </c>
      <c r="K118" t="s">
        <v>456</v>
      </c>
      <c r="L118" t="s">
        <v>910</v>
      </c>
      <c r="M118" t="s">
        <v>24</v>
      </c>
      <c r="N118" s="1">
        <v>45341.369166666664</v>
      </c>
      <c r="O118" t="s">
        <v>25</v>
      </c>
      <c r="P118" t="s">
        <v>26</v>
      </c>
      <c r="Q118">
        <v>69.900000000000006</v>
      </c>
    </row>
    <row r="119" spans="1:17" x14ac:dyDescent="0.35">
      <c r="A119">
        <v>151438</v>
      </c>
      <c r="B119" t="s">
        <v>16</v>
      </c>
      <c r="C119" t="s">
        <v>17</v>
      </c>
      <c r="D119" t="s">
        <v>18</v>
      </c>
      <c r="E119" t="s">
        <v>32</v>
      </c>
      <c r="F119">
        <v>1137</v>
      </c>
      <c r="G119" t="s">
        <v>19</v>
      </c>
      <c r="H119" t="s">
        <v>457</v>
      </c>
      <c r="I119" t="s">
        <v>458</v>
      </c>
      <c r="J119" t="s">
        <v>437</v>
      </c>
      <c r="K119" t="s">
        <v>459</v>
      </c>
      <c r="L119" t="s">
        <v>910</v>
      </c>
      <c r="M119" t="s">
        <v>24</v>
      </c>
      <c r="N119" s="1">
        <v>45341.369166666664</v>
      </c>
      <c r="O119" t="s">
        <v>25</v>
      </c>
      <c r="P119" t="s">
        <v>26</v>
      </c>
      <c r="Q119">
        <v>69.900000000000006</v>
      </c>
    </row>
    <row r="120" spans="1:17" x14ac:dyDescent="0.35">
      <c r="A120">
        <v>152871</v>
      </c>
      <c r="B120" t="s">
        <v>31</v>
      </c>
      <c r="C120" t="s">
        <v>17</v>
      </c>
      <c r="D120" t="s">
        <v>18</v>
      </c>
      <c r="E120" t="s">
        <v>32</v>
      </c>
      <c r="F120">
        <v>1847</v>
      </c>
      <c r="G120" t="s">
        <v>19</v>
      </c>
      <c r="H120" t="s">
        <v>460</v>
      </c>
      <c r="I120" t="s">
        <v>461</v>
      </c>
      <c r="J120" t="s">
        <v>462</v>
      </c>
      <c r="K120" t="s">
        <v>463</v>
      </c>
      <c r="L120" t="s">
        <v>910</v>
      </c>
      <c r="M120" t="s">
        <v>24</v>
      </c>
      <c r="N120" s="1">
        <v>45341.36917824074</v>
      </c>
      <c r="O120" t="s">
        <v>25</v>
      </c>
      <c r="P120" t="s">
        <v>26</v>
      </c>
      <c r="Q120">
        <v>69.900000000000006</v>
      </c>
    </row>
    <row r="121" spans="1:17" x14ac:dyDescent="0.35">
      <c r="A121">
        <v>126806</v>
      </c>
      <c r="B121" t="s">
        <v>31</v>
      </c>
      <c r="C121" t="s">
        <v>32</v>
      </c>
      <c r="D121" t="s">
        <v>18</v>
      </c>
      <c r="E121" t="s">
        <v>32</v>
      </c>
      <c r="F121">
        <v>2404</v>
      </c>
      <c r="G121" t="s">
        <v>19</v>
      </c>
      <c r="H121" t="s">
        <v>464</v>
      </c>
      <c r="I121" t="s">
        <v>465</v>
      </c>
      <c r="J121" t="s">
        <v>345</v>
      </c>
      <c r="K121" t="s">
        <v>466</v>
      </c>
      <c r="L121" t="s">
        <v>911</v>
      </c>
      <c r="M121" t="s">
        <v>24</v>
      </c>
      <c r="N121" s="1">
        <v>45341.36917824074</v>
      </c>
      <c r="O121" t="s">
        <v>25</v>
      </c>
      <c r="P121" t="s">
        <v>26</v>
      </c>
      <c r="Q121">
        <v>109</v>
      </c>
    </row>
    <row r="122" spans="1:17" x14ac:dyDescent="0.35">
      <c r="A122">
        <v>134104</v>
      </c>
      <c r="B122" t="s">
        <v>31</v>
      </c>
      <c r="C122" t="s">
        <v>17</v>
      </c>
      <c r="D122" t="s">
        <v>18</v>
      </c>
      <c r="E122" t="s">
        <v>32</v>
      </c>
      <c r="F122">
        <v>1466</v>
      </c>
      <c r="G122" t="s">
        <v>19</v>
      </c>
      <c r="H122" t="s">
        <v>467</v>
      </c>
      <c r="I122" t="s">
        <v>468</v>
      </c>
      <c r="J122" t="s">
        <v>469</v>
      </c>
      <c r="K122" t="s">
        <v>470</v>
      </c>
      <c r="L122" t="s">
        <v>915</v>
      </c>
      <c r="M122" t="s">
        <v>24</v>
      </c>
      <c r="N122" s="1">
        <v>45341.369189814817</v>
      </c>
      <c r="O122" t="s">
        <v>25</v>
      </c>
      <c r="P122" t="s">
        <v>26</v>
      </c>
      <c r="Q122">
        <v>59.9</v>
      </c>
    </row>
    <row r="123" spans="1:17" x14ac:dyDescent="0.35">
      <c r="A123">
        <v>148823</v>
      </c>
      <c r="B123" t="s">
        <v>16</v>
      </c>
      <c r="C123" t="s">
        <v>17</v>
      </c>
      <c r="D123" t="s">
        <v>18</v>
      </c>
      <c r="E123" t="s">
        <v>32</v>
      </c>
      <c r="F123">
        <v>2211</v>
      </c>
      <c r="G123" t="s">
        <v>19</v>
      </c>
      <c r="H123" t="s">
        <v>512</v>
      </c>
      <c r="I123" t="s">
        <v>513</v>
      </c>
      <c r="J123" t="s">
        <v>514</v>
      </c>
      <c r="K123" t="s">
        <v>515</v>
      </c>
      <c r="L123" t="s">
        <v>912</v>
      </c>
      <c r="M123" t="s">
        <v>24</v>
      </c>
      <c r="N123" s="1">
        <v>45341.375324074077</v>
      </c>
      <c r="O123" t="s">
        <v>516</v>
      </c>
      <c r="P123" t="s">
        <v>26</v>
      </c>
      <c r="Q123">
        <v>89.9</v>
      </c>
    </row>
    <row r="124" spans="1:17" x14ac:dyDescent="0.35">
      <c r="A124">
        <v>173550</v>
      </c>
      <c r="B124" t="s">
        <v>31</v>
      </c>
      <c r="C124" t="s">
        <v>17</v>
      </c>
      <c r="D124" t="s">
        <v>18</v>
      </c>
      <c r="E124" t="s">
        <v>32</v>
      </c>
      <c r="F124">
        <v>1431</v>
      </c>
      <c r="G124" t="s">
        <v>19</v>
      </c>
      <c r="H124" t="s">
        <v>474</v>
      </c>
      <c r="I124" t="s">
        <v>475</v>
      </c>
      <c r="J124" t="s">
        <v>345</v>
      </c>
      <c r="K124" t="s">
        <v>476</v>
      </c>
      <c r="L124" t="s">
        <v>915</v>
      </c>
      <c r="M124" t="s">
        <v>24</v>
      </c>
      <c r="N124" s="1">
        <v>45341.369201388887</v>
      </c>
      <c r="O124" t="s">
        <v>25</v>
      </c>
      <c r="P124" t="s">
        <v>26</v>
      </c>
      <c r="Q124">
        <v>59.9</v>
      </c>
    </row>
    <row r="125" spans="1:17" x14ac:dyDescent="0.35">
      <c r="A125">
        <v>175927</v>
      </c>
      <c r="B125" t="s">
        <v>31</v>
      </c>
      <c r="C125" t="s">
        <v>17</v>
      </c>
      <c r="D125" t="s">
        <v>18</v>
      </c>
      <c r="E125" t="s">
        <v>32</v>
      </c>
      <c r="F125">
        <v>1506</v>
      </c>
      <c r="G125" t="s">
        <v>19</v>
      </c>
      <c r="H125" t="s">
        <v>477</v>
      </c>
      <c r="I125" t="s">
        <v>478</v>
      </c>
      <c r="J125" t="s">
        <v>479</v>
      </c>
      <c r="K125" t="s">
        <v>480</v>
      </c>
      <c r="L125" t="s">
        <v>911</v>
      </c>
      <c r="M125" t="s">
        <v>24</v>
      </c>
      <c r="N125" s="1">
        <v>45341.369201388887</v>
      </c>
      <c r="O125" t="s">
        <v>25</v>
      </c>
      <c r="P125" t="s">
        <v>26</v>
      </c>
      <c r="Q125">
        <v>109</v>
      </c>
    </row>
    <row r="126" spans="1:17" x14ac:dyDescent="0.35">
      <c r="A126">
        <v>154278</v>
      </c>
      <c r="B126" t="s">
        <v>31</v>
      </c>
      <c r="C126" t="s">
        <v>17</v>
      </c>
      <c r="D126" t="s">
        <v>18</v>
      </c>
      <c r="E126" t="s">
        <v>32</v>
      </c>
      <c r="F126">
        <v>2749</v>
      </c>
      <c r="G126" t="s">
        <v>19</v>
      </c>
      <c r="H126" t="s">
        <v>481</v>
      </c>
      <c r="I126" t="s">
        <v>482</v>
      </c>
      <c r="J126" t="s">
        <v>483</v>
      </c>
      <c r="K126" t="s">
        <v>484</v>
      </c>
      <c r="L126" t="s">
        <v>912</v>
      </c>
      <c r="M126" t="s">
        <v>24</v>
      </c>
      <c r="N126" s="1">
        <v>45341.369212962964</v>
      </c>
      <c r="O126" t="s">
        <v>25</v>
      </c>
      <c r="P126" t="s">
        <v>26</v>
      </c>
      <c r="Q126">
        <v>89.9</v>
      </c>
    </row>
    <row r="127" spans="1:17" x14ac:dyDescent="0.35">
      <c r="A127">
        <v>183537</v>
      </c>
      <c r="B127" t="s">
        <v>49</v>
      </c>
      <c r="C127" t="s">
        <v>32</v>
      </c>
      <c r="D127" t="s">
        <v>18</v>
      </c>
      <c r="E127" t="s">
        <v>32</v>
      </c>
      <c r="F127">
        <v>2434</v>
      </c>
      <c r="G127" t="s">
        <v>19</v>
      </c>
      <c r="H127" t="s">
        <v>485</v>
      </c>
      <c r="I127" t="s">
        <v>486</v>
      </c>
      <c r="J127" t="s">
        <v>487</v>
      </c>
      <c r="K127" t="s">
        <v>488</v>
      </c>
      <c r="L127" t="s">
        <v>901</v>
      </c>
      <c r="M127" t="s">
        <v>24</v>
      </c>
      <c r="N127" s="1">
        <v>45341.369212962964</v>
      </c>
      <c r="O127" t="s">
        <v>25</v>
      </c>
      <c r="P127" t="s">
        <v>26</v>
      </c>
      <c r="Q127">
        <v>19.989999999999998</v>
      </c>
    </row>
    <row r="128" spans="1:17" x14ac:dyDescent="0.35">
      <c r="A128">
        <v>150424</v>
      </c>
      <c r="B128" t="s">
        <v>49</v>
      </c>
      <c r="C128" t="s">
        <v>17</v>
      </c>
      <c r="D128" t="s">
        <v>18</v>
      </c>
      <c r="E128" t="s">
        <v>32</v>
      </c>
      <c r="F128">
        <v>2067</v>
      </c>
      <c r="G128" t="s">
        <v>19</v>
      </c>
      <c r="H128" t="s">
        <v>489</v>
      </c>
      <c r="I128" t="s">
        <v>490</v>
      </c>
      <c r="J128" t="s">
        <v>491</v>
      </c>
      <c r="K128" t="s">
        <v>492</v>
      </c>
      <c r="L128" t="s">
        <v>905</v>
      </c>
      <c r="M128" t="s">
        <v>24</v>
      </c>
      <c r="N128" s="1">
        <v>45341.36922453704</v>
      </c>
      <c r="O128" t="s">
        <v>25</v>
      </c>
      <c r="P128" t="s">
        <v>26</v>
      </c>
      <c r="Q128">
        <v>79.900000000000006</v>
      </c>
    </row>
    <row r="129" spans="1:17" x14ac:dyDescent="0.35">
      <c r="A129">
        <v>183825</v>
      </c>
      <c r="B129" t="s">
        <v>16</v>
      </c>
      <c r="C129" t="s">
        <v>32</v>
      </c>
      <c r="D129" t="s">
        <v>18</v>
      </c>
      <c r="E129" t="s">
        <v>32</v>
      </c>
      <c r="F129">
        <v>2989</v>
      </c>
      <c r="G129" t="s">
        <v>19</v>
      </c>
      <c r="H129" t="s">
        <v>493</v>
      </c>
      <c r="I129" t="s">
        <v>494</v>
      </c>
      <c r="J129" t="s">
        <v>495</v>
      </c>
      <c r="K129" t="s">
        <v>496</v>
      </c>
      <c r="L129" t="s">
        <v>901</v>
      </c>
      <c r="M129" t="s">
        <v>24</v>
      </c>
      <c r="N129" s="1">
        <v>45341.36922453704</v>
      </c>
      <c r="O129" t="s">
        <v>25</v>
      </c>
      <c r="P129" t="s">
        <v>26</v>
      </c>
      <c r="Q129">
        <v>19.989999999999998</v>
      </c>
    </row>
    <row r="130" spans="1:17" x14ac:dyDescent="0.35">
      <c r="A130">
        <v>197524</v>
      </c>
      <c r="B130" t="s">
        <v>16</v>
      </c>
      <c r="C130" t="s">
        <v>32</v>
      </c>
      <c r="D130" t="s">
        <v>18</v>
      </c>
      <c r="E130" t="s">
        <v>32</v>
      </c>
      <c r="F130">
        <v>2231</v>
      </c>
      <c r="G130" t="s">
        <v>19</v>
      </c>
      <c r="H130" t="s">
        <v>509</v>
      </c>
      <c r="I130" t="s">
        <v>510</v>
      </c>
      <c r="J130" t="s">
        <v>437</v>
      </c>
      <c r="K130" t="s">
        <v>511</v>
      </c>
      <c r="L130" t="s">
        <v>914</v>
      </c>
      <c r="M130" t="s">
        <v>24</v>
      </c>
      <c r="N130" s="1">
        <v>45341.369247685187</v>
      </c>
      <c r="O130" t="s">
        <v>25</v>
      </c>
      <c r="P130" t="s">
        <v>26</v>
      </c>
      <c r="Q130">
        <v>49.9</v>
      </c>
    </row>
    <row r="131" spans="1:17" x14ac:dyDescent="0.35">
      <c r="A131">
        <v>185800</v>
      </c>
      <c r="B131" t="s">
        <v>31</v>
      </c>
      <c r="C131" t="s">
        <v>17</v>
      </c>
      <c r="D131" t="s">
        <v>18</v>
      </c>
      <c r="E131" t="s">
        <v>32</v>
      </c>
      <c r="F131">
        <v>1841</v>
      </c>
      <c r="G131" t="s">
        <v>19</v>
      </c>
      <c r="H131" t="s">
        <v>505</v>
      </c>
      <c r="I131" t="s">
        <v>506</v>
      </c>
      <c r="J131" t="s">
        <v>507</v>
      </c>
      <c r="K131" t="s">
        <v>508</v>
      </c>
      <c r="L131" t="s">
        <v>911</v>
      </c>
      <c r="M131" t="s">
        <v>24</v>
      </c>
      <c r="N131" s="1">
        <v>45341.369247685187</v>
      </c>
      <c r="O131" t="s">
        <v>25</v>
      </c>
      <c r="P131" t="s">
        <v>26</v>
      </c>
      <c r="Q131">
        <v>109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48969-4F49-4403-8C2A-A50460557A14}">
  <dimension ref="A1:B28"/>
  <sheetViews>
    <sheetView topLeftCell="A14" workbookViewId="0">
      <selection activeCell="F7" sqref="F7"/>
    </sheetView>
  </sheetViews>
  <sheetFormatPr defaultRowHeight="14.5" x14ac:dyDescent="0.35"/>
  <cols>
    <col min="1" max="1" width="20.36328125" bestFit="1" customWidth="1"/>
    <col min="2" max="3" width="18.90625" bestFit="1" customWidth="1"/>
  </cols>
  <sheetData>
    <row r="1" spans="1:2" x14ac:dyDescent="0.35">
      <c r="A1" s="9" t="s">
        <v>940</v>
      </c>
      <c r="B1" s="4" t="s">
        <v>939</v>
      </c>
    </row>
    <row r="2" spans="1:2" x14ac:dyDescent="0.35">
      <c r="A2" s="10" t="s">
        <v>437</v>
      </c>
      <c r="B2" s="12">
        <v>10910</v>
      </c>
    </row>
    <row r="3" spans="1:2" x14ac:dyDescent="0.35">
      <c r="A3" s="10" t="s">
        <v>345</v>
      </c>
      <c r="B3" s="12">
        <v>7386</v>
      </c>
    </row>
    <row r="4" spans="1:2" ht="29" x14ac:dyDescent="0.35">
      <c r="A4" s="6" t="s">
        <v>127</v>
      </c>
      <c r="B4" s="12">
        <v>7197</v>
      </c>
    </row>
    <row r="5" spans="1:2" x14ac:dyDescent="0.35">
      <c r="A5" s="10" t="s">
        <v>88</v>
      </c>
      <c r="B5" s="12">
        <v>7113</v>
      </c>
    </row>
    <row r="6" spans="1:2" ht="43.5" x14ac:dyDescent="0.35">
      <c r="A6" s="6" t="s">
        <v>147</v>
      </c>
      <c r="B6" s="12">
        <v>7050</v>
      </c>
    </row>
    <row r="7" spans="1:2" ht="29" x14ac:dyDescent="0.35">
      <c r="A7" s="6" t="s">
        <v>119</v>
      </c>
      <c r="B7" s="12">
        <v>6694</v>
      </c>
    </row>
    <row r="8" spans="1:2" x14ac:dyDescent="0.35">
      <c r="A8" s="4" t="s">
        <v>131</v>
      </c>
      <c r="B8" s="12">
        <v>6446</v>
      </c>
    </row>
    <row r="9" spans="1:2" ht="29" x14ac:dyDescent="0.35">
      <c r="A9" s="6" t="s">
        <v>52</v>
      </c>
      <c r="B9" s="12">
        <v>6401</v>
      </c>
    </row>
    <row r="10" spans="1:2" ht="29" x14ac:dyDescent="0.35">
      <c r="A10" s="11" t="s">
        <v>56</v>
      </c>
      <c r="B10" s="12">
        <v>6075</v>
      </c>
    </row>
    <row r="11" spans="1:2" x14ac:dyDescent="0.35">
      <c r="A11" s="11" t="s">
        <v>139</v>
      </c>
      <c r="B11" s="12">
        <v>5747</v>
      </c>
    </row>
    <row r="15" spans="1:2" x14ac:dyDescent="0.35">
      <c r="A15" s="9" t="s">
        <v>2</v>
      </c>
      <c r="B15" s="4" t="s">
        <v>941</v>
      </c>
    </row>
    <row r="16" spans="1:2" x14ac:dyDescent="0.35">
      <c r="A16" s="4" t="s">
        <v>17</v>
      </c>
      <c r="B16" s="13">
        <v>0.52290278149499647</v>
      </c>
    </row>
    <row r="17" spans="1:2" x14ac:dyDescent="0.35">
      <c r="A17" s="4" t="s">
        <v>32</v>
      </c>
      <c r="B17" s="13">
        <v>0.47709721850500358</v>
      </c>
    </row>
    <row r="21" spans="1:2" x14ac:dyDescent="0.35">
      <c r="A21" s="9" t="s">
        <v>943</v>
      </c>
      <c r="B21" s="4" t="s">
        <v>939</v>
      </c>
    </row>
    <row r="22" spans="1:2" x14ac:dyDescent="0.35">
      <c r="A22" s="4" t="s">
        <v>26</v>
      </c>
      <c r="B22" s="4">
        <v>396199</v>
      </c>
    </row>
    <row r="23" spans="1:2" x14ac:dyDescent="0.35">
      <c r="A23" s="4" t="s">
        <v>636</v>
      </c>
      <c r="B23" s="4">
        <v>63374</v>
      </c>
    </row>
    <row r="26" spans="1:2" x14ac:dyDescent="0.35">
      <c r="A26" s="9" t="s">
        <v>4</v>
      </c>
      <c r="B26" s="4" t="s">
        <v>939</v>
      </c>
    </row>
    <row r="27" spans="1:2" x14ac:dyDescent="0.35">
      <c r="A27" s="10" t="s">
        <v>17</v>
      </c>
      <c r="B27" s="13">
        <v>0.49261379584962561</v>
      </c>
    </row>
    <row r="28" spans="1:2" x14ac:dyDescent="0.35">
      <c r="A28" s="10" t="s">
        <v>32</v>
      </c>
      <c r="B28" s="13">
        <v>0.50738620415037439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05329-606E-4F4F-99D3-534E130CC9D7}">
  <dimension ref="D46:F48"/>
  <sheetViews>
    <sheetView tabSelected="1" topLeftCell="A24" workbookViewId="0">
      <selection activeCell="D41" sqref="D41"/>
    </sheetView>
  </sheetViews>
  <sheetFormatPr defaultRowHeight="14.5" x14ac:dyDescent="0.35"/>
  <sheetData>
    <row r="46" spans="4:6" x14ac:dyDescent="0.35">
      <c r="D46" t="s">
        <v>944</v>
      </c>
      <c r="F46" t="s">
        <v>945</v>
      </c>
    </row>
    <row r="48" spans="4:6" x14ac:dyDescent="0.35">
      <c r="D48" t="s">
        <v>946</v>
      </c>
      <c r="F48" t="s">
        <v>947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2EC25-A937-4AD9-8E5D-98BEC6A28729}">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KPIS</vt:lpstr>
      <vt:lpstr>Detail1</vt:lpstr>
      <vt:lpstr>PIVOT ANALYSIS</vt:lpstr>
      <vt:lpstr>DASHBOARD</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nissi j</dc:creator>
  <cp:lastModifiedBy>nissi j</cp:lastModifiedBy>
  <dcterms:created xsi:type="dcterms:W3CDTF">2025-08-10T19:19:56Z</dcterms:created>
  <dcterms:modified xsi:type="dcterms:W3CDTF">2025-08-10T19:19:56Z</dcterms:modified>
</cp:coreProperties>
</file>