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MAPproject\"/>
    </mc:Choice>
  </mc:AlternateContent>
  <bookViews>
    <workbookView xWindow="0" yWindow="0" windowWidth="30720" windowHeight="12780" activeTab="2"/>
  </bookViews>
  <sheets>
    <sheet name="Sheet1" sheetId="1" r:id="rId1"/>
    <sheet name="Sorted" sheetId="2" r:id="rId2"/>
    <sheet name="Sorted2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4" l="1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C26" i="4"/>
  <c r="D26" i="4"/>
  <c r="E26" i="4"/>
  <c r="F26" i="4"/>
  <c r="G26" i="4"/>
  <c r="H26" i="4"/>
  <c r="I26" i="4"/>
  <c r="B26" i="4"/>
  <c r="A26" i="4"/>
  <c r="D11" i="4"/>
  <c r="D12" i="4"/>
  <c r="D13" i="4"/>
  <c r="D14" i="4"/>
  <c r="D15" i="4"/>
  <c r="D16" i="4"/>
  <c r="D17" i="4"/>
  <c r="D10" i="4"/>
  <c r="A49" i="3"/>
  <c r="B49" i="3"/>
  <c r="C49" i="3"/>
  <c r="D49" i="3"/>
  <c r="E49" i="3"/>
  <c r="F49" i="3"/>
  <c r="G49" i="3"/>
  <c r="H49" i="3"/>
  <c r="I49" i="3"/>
  <c r="J49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C38" i="3"/>
  <c r="D38" i="3"/>
  <c r="E38" i="3"/>
  <c r="F38" i="3"/>
  <c r="G38" i="3"/>
  <c r="H38" i="3"/>
  <c r="I38" i="3"/>
  <c r="J38" i="3"/>
  <c r="B38" i="3"/>
  <c r="A38" i="3"/>
</calcChain>
</file>

<file path=xl/comments1.xml><?xml version="1.0" encoding="utf-8"?>
<comments xmlns="http://schemas.openxmlformats.org/spreadsheetml/2006/main">
  <authors>
    <author>Sagi</author>
  </authors>
  <commentList>
    <comment ref="G8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Not possible with horizon 5</t>
        </r>
      </text>
    </comment>
    <comment ref="M40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The rock could be in three posible places
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0/0 means that there are no visual sensing in this problem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1 1 0 indicates that in this problem we have to got visual, soil. Rocks are not required to complete this problem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1/2 means that the soil can be in two places, agents must sense where the soil is first.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Sagi:</t>
        </r>
        <r>
          <rPr>
            <sz val="9"/>
            <color indexed="81"/>
            <rFont val="Tahoma"/>
            <family val="2"/>
          </rPr>
          <t xml:space="preserve">
2/2 means that there are two rocks, we know where they are 100%</t>
        </r>
      </text>
    </comment>
    <comment ref="M50" authorId="0" shapeId="0">
      <text>
        <r>
          <rPr>
            <b/>
            <sz val="9"/>
            <color indexed="81"/>
            <rFont val="Tahoma"/>
            <charset val="177"/>
          </rPr>
          <t>Sagi:</t>
        </r>
        <r>
          <rPr>
            <sz val="9"/>
            <color indexed="81"/>
            <rFont val="Tahoma"/>
            <charset val="177"/>
          </rPr>
          <t xml:space="preserve">
The rock could be in three posible places
</t>
        </r>
      </text>
    </comment>
  </commentList>
</comments>
</file>

<file path=xl/sharedStrings.xml><?xml version="1.0" encoding="utf-8"?>
<sst xmlns="http://schemas.openxmlformats.org/spreadsheetml/2006/main" count="806" uniqueCount="250">
  <si>
    <t>B1</t>
  </si>
  <si>
    <t>Width</t>
  </si>
  <si>
    <t>Agents</t>
  </si>
  <si>
    <t>B1.5</t>
  </si>
  <si>
    <t>B1.6</t>
  </si>
  <si>
    <t>b?</t>
  </si>
  <si>
    <t>B2</t>
  </si>
  <si>
    <t>A,b?</t>
  </si>
  <si>
    <t>A1, A2, b?</t>
  </si>
  <si>
    <t>A1, A2, B?</t>
  </si>
  <si>
    <t>B?</t>
  </si>
  <si>
    <t>0.078 / 1.5</t>
  </si>
  <si>
    <t>0.062 / 1.5</t>
  </si>
  <si>
    <t>0.109 / 1.5</t>
  </si>
  <si>
    <t>h3</t>
  </si>
  <si>
    <t>h4</t>
  </si>
  <si>
    <t>GMAA-ICE: Runtime / Dec-Pomdp Value</t>
  </si>
  <si>
    <t>0.14 / 1.5</t>
  </si>
  <si>
    <t>0.155 / 1.5</t>
  </si>
  <si>
    <t>0.125 / 1.5</t>
  </si>
  <si>
    <t>A1, B?</t>
  </si>
  <si>
    <t>A2, b?</t>
  </si>
  <si>
    <t>IMAP Runtime / Average Depth</t>
  </si>
  <si>
    <t>B3</t>
  </si>
  <si>
    <t>B4</t>
  </si>
  <si>
    <t>Runtime</t>
  </si>
  <si>
    <t>Average Depth</t>
  </si>
  <si>
    <t>Makespan</t>
  </si>
  <si>
    <t>-</t>
  </si>
  <si>
    <t>A1,B1?</t>
  </si>
  <si>
    <t>A1, b1?</t>
  </si>
  <si>
    <t>b1?</t>
  </si>
  <si>
    <t>A2, b2?</t>
  </si>
  <si>
    <t>b2?</t>
  </si>
  <si>
    <t>A2,B2?</t>
  </si>
  <si>
    <t>B2?</t>
  </si>
  <si>
    <t>B1?</t>
  </si>
  <si>
    <t>| state space |</t>
  </si>
  <si>
    <t>6</t>
  </si>
  <si>
    <t>10</t>
  </si>
  <si>
    <t>258</t>
  </si>
  <si>
    <t>7776</t>
  </si>
  <si>
    <t>21m timeout</t>
  </si>
  <si>
    <t>B6</t>
  </si>
  <si>
    <t>A2, B?</t>
  </si>
  <si>
    <t>A3, b2?</t>
  </si>
  <si>
    <t>Number of planning</t>
  </si>
  <si>
    <t>Light Boxes</t>
  </si>
  <si>
    <t>1</t>
  </si>
  <si>
    <t>2</t>
  </si>
  <si>
    <t>Heavy Boxes</t>
  </si>
  <si>
    <t>B7</t>
  </si>
  <si>
    <t>B8</t>
  </si>
  <si>
    <t>B9</t>
  </si>
  <si>
    <t>3</t>
  </si>
  <si>
    <t>XXXXXXXXXX</t>
  </si>
  <si>
    <t>2A1XXAX2XA</t>
  </si>
  <si>
    <t>b8</t>
  </si>
  <si>
    <t>FAILED</t>
  </si>
  <si>
    <t>5</t>
  </si>
  <si>
    <t>A2</t>
  </si>
  <si>
    <t>A3, B?</t>
  </si>
  <si>
    <t>A4</t>
  </si>
  <si>
    <t>A5, b2?</t>
  </si>
  <si>
    <t>B10</t>
  </si>
  <si>
    <t>7</t>
  </si>
  <si>
    <t>B11</t>
  </si>
  <si>
    <t>COMMENT</t>
  </si>
  <si>
    <t>1 timeout (120 sec)</t>
  </si>
  <si>
    <t>pfile6-2</t>
  </si>
  <si>
    <t>1/3</t>
  </si>
  <si>
    <t>no</t>
  </si>
  <si>
    <t>1/2</t>
  </si>
  <si>
    <t>yes</t>
  </si>
  <si>
    <t>0/0</t>
  </si>
  <si>
    <t>1/1</t>
  </si>
  <si>
    <t>pfile17-5</t>
  </si>
  <si>
    <t>pfile17-7</t>
  </si>
  <si>
    <t xml:space="preserve"> Total Planning Time</t>
  </si>
  <si>
    <t xml:space="preserve"> #of Plannings</t>
  </si>
  <si>
    <t xml:space="preserve"> Makespan</t>
  </si>
  <si>
    <t xml:space="preserve"> Average Leaf Depth</t>
  </si>
  <si>
    <t>Benchmark</t>
  </si>
  <si>
    <t>agents</t>
  </si>
  <si>
    <t>Number Of Waypoints</t>
  </si>
  <si>
    <t>Images needed</t>
  </si>
  <si>
    <t>Soil sample needed</t>
  </si>
  <si>
    <t>Rock sample needed</t>
  </si>
  <si>
    <t>Observe Visibility (actual/possible locations)</t>
  </si>
  <si>
    <t>Joint?</t>
  </si>
  <si>
    <t>Observe Soil  (actual/possible locations)</t>
  </si>
  <si>
    <t>Observe Rock (actual/possible locations)</t>
  </si>
  <si>
    <t>B7.1</t>
  </si>
  <si>
    <t>b7.1</t>
  </si>
  <si>
    <t>B7.2</t>
  </si>
  <si>
    <t>A2, B3?</t>
  </si>
  <si>
    <t>B3?</t>
  </si>
  <si>
    <t>B4?</t>
  </si>
  <si>
    <t>A3, b5?</t>
  </si>
  <si>
    <t>b5?</t>
  </si>
  <si>
    <t>quit after 15 min</t>
  </si>
  <si>
    <t>b7.2</t>
  </si>
  <si>
    <t>0</t>
  </si>
  <si>
    <t>A1</t>
  </si>
  <si>
    <t>A3</t>
  </si>
  <si>
    <t>B7.3</t>
  </si>
  <si>
    <t>b7.3</t>
  </si>
  <si>
    <t>pfile6-4</t>
  </si>
  <si>
    <t>1/4</t>
  </si>
  <si>
    <t>pfile6-5</t>
  </si>
  <si>
    <t>pfile17-6</t>
  </si>
  <si>
    <t>37.0833245</t>
  </si>
  <si>
    <t>timeout 50 sec * 3</t>
  </si>
  <si>
    <t>b11</t>
  </si>
  <si>
    <t xml:space="preserve">Ab,X,B,X,X,X,X,X,X,A  </t>
  </si>
  <si>
    <t>X,X,X,X,X,X,X,X,X,X</t>
  </si>
  <si>
    <t>b10</t>
  </si>
  <si>
    <t>X,X,X,X,X,X,X</t>
  </si>
  <si>
    <t xml:space="preserve">Ab,X,B,X,X,X,A  </t>
  </si>
  <si>
    <t>7X2</t>
  </si>
  <si>
    <t>10X2</t>
  </si>
  <si>
    <t>GMAA-ICE guys version</t>
  </si>
  <si>
    <t>h3 time</t>
  </si>
  <si>
    <t>h3 expected cost</t>
  </si>
  <si>
    <t>h4 expected cost</t>
  </si>
  <si>
    <t>h4 time</t>
  </si>
  <si>
    <t>DICEPS</t>
  </si>
  <si>
    <t>s1</t>
  </si>
  <si>
    <t xml:space="preserve"> runtime,h6</t>
  </si>
  <si>
    <t>runtime,h5</t>
  </si>
  <si>
    <t>S1</t>
  </si>
  <si>
    <t>S2</t>
  </si>
  <si>
    <t>B5</t>
  </si>
  <si>
    <t>IMAP</t>
  </si>
  <si>
    <t>QDecPomdp</t>
  </si>
  <si>
    <t>GMAA-ICE</t>
  </si>
  <si>
    <t>DICE</t>
  </si>
  <si>
    <t>|S|</t>
  </si>
  <si>
    <t>|b0|</t>
  </si>
  <si>
    <t>Problem S1</t>
  </si>
  <si>
    <t>Problem S2</t>
  </si>
  <si>
    <t>Problem B3</t>
  </si>
  <si>
    <t>A2, b3?</t>
  </si>
  <si>
    <t>b3?</t>
  </si>
  <si>
    <t>7.225 / 4.6</t>
  </si>
  <si>
    <t>6.2789 / 4.87</t>
  </si>
  <si>
    <t>37.074 / 4.057</t>
  </si>
  <si>
    <t>129.389 / 11.934</t>
  </si>
  <si>
    <t>12.79 / 2</t>
  </si>
  <si>
    <t>25.39 / 2</t>
  </si>
  <si>
    <t>48.42 / 5</t>
  </si>
  <si>
    <t>66.47 / 5</t>
  </si>
  <si>
    <t>15.32 / 2</t>
  </si>
  <si>
    <t>59.67 / 2</t>
  </si>
  <si>
    <t>732.59 / 5</t>
  </si>
  <si>
    <t>x</t>
  </si>
  <si>
    <t>(time, expected cost)</t>
  </si>
  <si>
    <t>(time, avg.depth)</t>
  </si>
  <si>
    <t>13.3 / 1.5</t>
  </si>
  <si>
    <t>68.44 / 1.5</t>
  </si>
  <si>
    <t>Problem B5</t>
  </si>
  <si>
    <t>width,length</t>
  </si>
  <si>
    <t>5,2</t>
  </si>
  <si>
    <t>10,2</t>
  </si>
  <si>
    <t>7,2</t>
  </si>
  <si>
    <t>2,1</t>
  </si>
  <si>
    <t>1,1</t>
  </si>
  <si>
    <t>3,2</t>
  </si>
  <si>
    <t>2,3</t>
  </si>
  <si>
    <t>0,3</t>
  </si>
  <si>
    <t>2,2</t>
  </si>
  <si>
    <t>3,3</t>
  </si>
  <si>
    <t>2,0</t>
  </si>
  <si>
    <t># light,heavy boxes</t>
  </si>
  <si>
    <t>number of planning</t>
  </si>
  <si>
    <t>57.7306515 / 5.344</t>
  </si>
  <si>
    <t>13.3522805 / 8.025</t>
  </si>
  <si>
    <t>189.799 / 9.69</t>
  </si>
  <si>
    <t>193.033881 / 8.897</t>
  </si>
  <si>
    <t>55.502 / 6.649</t>
  </si>
  <si>
    <t>One Dimensional Problems</t>
  </si>
  <si>
    <t>B3.1</t>
  </si>
  <si>
    <t>B3.2</t>
  </si>
  <si>
    <t>|B0|</t>
  </si>
  <si>
    <t>//16 states</t>
  </si>
  <si>
    <t xml:space="preserve">            string input = "[a1,b1|a2,b2]";</t>
  </si>
  <si>
    <t xml:space="preserve">            string output = "S1.dpomdp";</t>
  </si>
  <si>
    <t xml:space="preserve">            string observations = "null b1 b2";</t>
  </si>
  <si>
    <t xml:space="preserve">            //36 states</t>
  </si>
  <si>
    <t xml:space="preserve">            //string input = "[a1,b1||a2,b2]";</t>
  </si>
  <si>
    <t xml:space="preserve">            //string output = "S2.dpomdp";</t>
  </si>
  <si>
    <t xml:space="preserve">            //string observations = "null b1 b2";</t>
  </si>
  <si>
    <t xml:space="preserve">            //72 states</t>
  </si>
  <si>
    <t xml:space="preserve">            //string input = "[a1,b1|B2|a2,b3]";</t>
  </si>
  <si>
    <t xml:space="preserve">            //string output = "B3.dpomdp";</t>
  </si>
  <si>
    <t xml:space="preserve">            //string observations = "null b1 B2 b3";</t>
  </si>
  <si>
    <t xml:space="preserve">            // 200 states</t>
  </si>
  <si>
    <t xml:space="preserve">            //string input = "[a1,b1||B2||a2,b3]"; </t>
  </si>
  <si>
    <t xml:space="preserve">            //string output = "B3.1.dpomdp";</t>
  </si>
  <si>
    <t xml:space="preserve">            </t>
  </si>
  <si>
    <t xml:space="preserve">            // 800 states</t>
  </si>
  <si>
    <t xml:space="preserve">            //string input = "[a1,b1|b2|B3|b4|a2,b5]";</t>
  </si>
  <si>
    <t xml:space="preserve">            //string output = "B3.2.dpomdp";</t>
  </si>
  <si>
    <t xml:space="preserve">            //string observations = "null b1 b2 B3 b4 b5";</t>
  </si>
  <si>
    <t>One dimensional problems</t>
  </si>
  <si>
    <t>runtime</t>
  </si>
  <si>
    <t>Expected Cost</t>
  </si>
  <si>
    <t># Plannings</t>
  </si>
  <si>
    <t>3,1</t>
  </si>
  <si>
    <t>5,1</t>
  </si>
  <si>
    <t>4,1</t>
  </si>
  <si>
    <t>JESP</t>
  </si>
  <si>
    <t>W,L</t>
  </si>
  <si>
    <t>|A|</t>
  </si>
  <si>
    <t># L,H boxes</t>
  </si>
  <si>
    <t>|Obs|</t>
  </si>
  <si>
    <t>Stats</t>
  </si>
  <si>
    <t>GMAA-ICE (with QMDP heur)</t>
  </si>
  <si>
    <t>Rovers</t>
  </si>
  <si>
    <t>Max possible actions</t>
  </si>
  <si>
    <t>check plan time</t>
  </si>
  <si>
    <t>C</t>
  </si>
  <si>
    <t>8</t>
  </si>
  <si>
    <t>37.1</t>
  </si>
  <si>
    <t>$|S|$</t>
  </si>
  <si>
    <t>$I$</t>
  </si>
  <si>
    <t>$|A_i|$</t>
  </si>
  <si>
    <t>$|Obs|$</t>
  </si>
  <si>
    <t>$|B0|$</t>
  </si>
  <si>
    <t>\\ \hline</t>
  </si>
  <si>
    <t>Iteration index</t>
  </si>
  <si>
    <t>Agent à</t>
  </si>
  <si>
    <t>B0</t>
  </si>
  <si>
    <t>b1</t>
  </si>
  <si>
    <t>Backtrack Reason:</t>
  </si>
  <si>
    <t>Can’t reach B0 at 4</t>
  </si>
  <si>
    <t>Backtracking to A1 and postponing B0 by 1.</t>
  </si>
  <si>
    <t>Can’t reach B0 at 5</t>
  </si>
  <si>
    <t>Can’t reach B0 at 6</t>
  </si>
  <si>
    <t>Finally, reached 7. Not helping with b1</t>
  </si>
  <si>
    <t>A3 plans without B0, improves b1 so Backtracking to a1</t>
  </si>
  <si>
    <t>Agent</t>
  </si>
  <si>
    <t>b0</t>
  </si>
  <si>
    <t>X</t>
  </si>
  <si>
    <t>b_0</t>
  </si>
  <si>
    <t>b_1</t>
  </si>
  <si>
    <t>Planning</t>
  </si>
  <si>
    <t>Backtrack</t>
  </si>
  <si>
    <t>b_0 failed</t>
  </si>
  <si>
    <t>b_1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</si>
</sst>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77"/>
    </font>
    <font>
      <sz val="9"/>
      <color indexed="81"/>
      <name val="Tahoma"/>
      <charset val="177"/>
    </font>
    <font>
      <sz val="11"/>
      <color theme="0" tint="-0.249977111117893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5" xfId="0" applyFont="1" applyBorder="1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2" fillId="2" borderId="0" xfId="0" applyFont="1" applyFill="1"/>
    <xf numFmtId="49" fontId="2" fillId="2" borderId="0" xfId="0" applyNumberFormat="1" applyFont="1" applyFill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3" fillId="2" borderId="0" xfId="0" applyFont="1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2" xfId="0" applyBorder="1" applyAlignment="1"/>
    <xf numFmtId="0" fontId="0" fillId="0" borderId="21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18" xfId="0" applyBorder="1" applyAlignment="1"/>
    <xf numFmtId="0" fontId="0" fillId="0" borderId="23" xfId="0" applyBorder="1" applyAlignment="1"/>
    <xf numFmtId="0" fontId="0" fillId="0" borderId="26" xfId="0" applyBorder="1" applyAlignment="1"/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13" xfId="0" applyBorder="1" applyAlignment="1"/>
    <xf numFmtId="0" fontId="0" fillId="0" borderId="15" xfId="0" applyBorder="1" applyAlignment="1"/>
    <xf numFmtId="0" fontId="0" fillId="0" borderId="15" xfId="0" applyBorder="1"/>
    <xf numFmtId="0" fontId="0" fillId="0" borderId="14" xfId="0" applyBorder="1" applyAlignment="1"/>
    <xf numFmtId="0" fontId="0" fillId="0" borderId="24" xfId="0" applyBorder="1"/>
    <xf numFmtId="164" fontId="0" fillId="0" borderId="18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E50"/>
  <sheetViews>
    <sheetView workbookViewId="0">
      <selection activeCell="H41" sqref="H41"/>
    </sheetView>
  </sheetViews>
  <sheetFormatPr defaultRowHeight="15" x14ac:dyDescent="0.25"/>
  <cols>
    <col min="2" max="3" width="9" style="2"/>
    <col min="4" max="4" width="10.42578125" style="2" bestFit="1" customWidth="1"/>
    <col min="5" max="5" width="11.42578125" style="2" bestFit="1" customWidth="1"/>
    <col min="6" max="6" width="16" style="2" customWidth="1"/>
    <col min="7" max="7" width="16.140625" hidden="1" customWidth="1"/>
    <col min="8" max="10" width="16.140625" customWidth="1"/>
    <col min="11" max="11" width="11.42578125" bestFit="1" customWidth="1"/>
    <col min="12" max="13" width="11.42578125" customWidth="1"/>
    <col min="15" max="15" width="16.42578125" customWidth="1"/>
    <col min="16" max="18" width="16.42578125" hidden="1" customWidth="1"/>
    <col min="19" max="19" width="0" hidden="1" customWidth="1"/>
    <col min="21" max="21" width="7.28515625" bestFit="1" customWidth="1"/>
    <col min="22" max="22" width="7.140625" customWidth="1"/>
    <col min="23" max="23" width="9.42578125" bestFit="1" customWidth="1"/>
    <col min="24" max="24" width="4.7109375" customWidth="1"/>
    <col min="25" max="25" width="9.5703125" bestFit="1" customWidth="1"/>
  </cols>
  <sheetData>
    <row r="3" spans="1:25" ht="29.25" customHeight="1" thickBot="1" x14ac:dyDescent="0.3">
      <c r="H3" t="s">
        <v>126</v>
      </c>
      <c r="I3" s="99" t="s">
        <v>16</v>
      </c>
      <c r="J3" s="99"/>
      <c r="K3" t="s">
        <v>22</v>
      </c>
      <c r="P3" t="s">
        <v>121</v>
      </c>
    </row>
    <row r="4" spans="1:25" ht="45" x14ac:dyDescent="0.25">
      <c r="B4" s="2" t="s">
        <v>1</v>
      </c>
      <c r="C4" s="2" t="s">
        <v>2</v>
      </c>
      <c r="D4" s="2" t="s">
        <v>47</v>
      </c>
      <c r="E4" s="2" t="s">
        <v>50</v>
      </c>
      <c r="F4" s="2" t="s">
        <v>37</v>
      </c>
      <c r="G4" t="s">
        <v>129</v>
      </c>
      <c r="H4" s="2" t="s">
        <v>128</v>
      </c>
      <c r="I4" t="s">
        <v>14</v>
      </c>
      <c r="J4" t="s">
        <v>15</v>
      </c>
      <c r="K4" t="s">
        <v>25</v>
      </c>
      <c r="L4" t="s">
        <v>26</v>
      </c>
      <c r="M4" t="s">
        <v>27</v>
      </c>
      <c r="N4" s="14" t="s">
        <v>46</v>
      </c>
      <c r="O4" t="s">
        <v>67</v>
      </c>
      <c r="P4" t="s">
        <v>122</v>
      </c>
      <c r="Q4" t="s">
        <v>123</v>
      </c>
      <c r="R4" t="s">
        <v>125</v>
      </c>
      <c r="S4" t="s">
        <v>124</v>
      </c>
      <c r="U4" s="6" t="s">
        <v>0</v>
      </c>
      <c r="W4" s="6" t="s">
        <v>3</v>
      </c>
      <c r="Y4" s="6" t="s">
        <v>4</v>
      </c>
    </row>
    <row r="5" spans="1:25" s="18" customFormat="1" x14ac:dyDescent="0.25">
      <c r="A5" s="18" t="s">
        <v>0</v>
      </c>
      <c r="B5" s="19">
        <v>1</v>
      </c>
      <c r="C5" s="19">
        <v>1</v>
      </c>
      <c r="D5" s="19">
        <v>1</v>
      </c>
      <c r="E5" s="19">
        <v>0</v>
      </c>
      <c r="F5" s="19" t="s">
        <v>38</v>
      </c>
      <c r="I5" s="18" t="s">
        <v>11</v>
      </c>
      <c r="J5" s="18" t="s">
        <v>12</v>
      </c>
      <c r="K5" s="18">
        <v>2.4217342999999998</v>
      </c>
      <c r="L5" s="18">
        <v>1.5</v>
      </c>
      <c r="M5" s="18">
        <v>2</v>
      </c>
      <c r="U5" s="27" t="s">
        <v>5</v>
      </c>
      <c r="W5" s="27" t="s">
        <v>5</v>
      </c>
      <c r="Y5" s="27" t="s">
        <v>10</v>
      </c>
    </row>
    <row r="6" spans="1:25" s="18" customFormat="1" ht="15.75" thickBot="1" x14ac:dyDescent="0.3">
      <c r="A6" s="18" t="s">
        <v>3</v>
      </c>
      <c r="B6" s="19">
        <v>1</v>
      </c>
      <c r="C6" s="19">
        <v>2</v>
      </c>
      <c r="D6" s="19">
        <v>1</v>
      </c>
      <c r="E6" s="19">
        <v>0</v>
      </c>
      <c r="F6" s="19" t="s">
        <v>39</v>
      </c>
      <c r="I6" s="18" t="s">
        <v>13</v>
      </c>
      <c r="J6" s="18" t="s">
        <v>17</v>
      </c>
      <c r="K6" s="18">
        <v>3.2501712999999999</v>
      </c>
      <c r="L6" s="18">
        <v>1.5</v>
      </c>
      <c r="M6" s="18">
        <v>2</v>
      </c>
      <c r="U6" s="28" t="s">
        <v>7</v>
      </c>
      <c r="W6" s="28" t="s">
        <v>8</v>
      </c>
      <c r="X6" s="29"/>
      <c r="Y6" s="28" t="s">
        <v>9</v>
      </c>
    </row>
    <row r="7" spans="1:25" s="18" customFormat="1" ht="15.75" thickBot="1" x14ac:dyDescent="0.3">
      <c r="A7" s="18" t="s">
        <v>4</v>
      </c>
      <c r="B7" s="19">
        <v>1</v>
      </c>
      <c r="C7" s="19">
        <v>2</v>
      </c>
      <c r="D7" s="19">
        <v>0</v>
      </c>
      <c r="E7" s="19">
        <v>1</v>
      </c>
      <c r="F7" s="19" t="s">
        <v>39</v>
      </c>
      <c r="I7" s="18" t="s">
        <v>18</v>
      </c>
      <c r="J7" s="18" t="s">
        <v>19</v>
      </c>
      <c r="K7" s="18">
        <v>3.2806316999999998</v>
      </c>
      <c r="L7" s="18">
        <v>1.5</v>
      </c>
      <c r="M7" s="18">
        <v>2</v>
      </c>
    </row>
    <row r="8" spans="1:25" x14ac:dyDescent="0.25">
      <c r="A8" t="s">
        <v>6</v>
      </c>
      <c r="B8" s="2">
        <v>2</v>
      </c>
      <c r="C8" s="2">
        <v>2</v>
      </c>
      <c r="D8" s="2">
        <v>1</v>
      </c>
      <c r="E8" s="2">
        <v>1</v>
      </c>
      <c r="F8" s="2" t="s">
        <v>40</v>
      </c>
      <c r="G8" s="32">
        <v>35.920999999999999</v>
      </c>
      <c r="H8" s="30">
        <v>56.015000000000001</v>
      </c>
      <c r="I8" t="s">
        <v>42</v>
      </c>
      <c r="J8" t="s">
        <v>28</v>
      </c>
      <c r="K8">
        <v>21.2236981</v>
      </c>
      <c r="L8">
        <v>3.1052631578947398</v>
      </c>
      <c r="M8">
        <v>6</v>
      </c>
      <c r="P8">
        <v>17.218</v>
      </c>
      <c r="Q8">
        <v>2.25</v>
      </c>
      <c r="R8">
        <v>21.344000000000001</v>
      </c>
      <c r="S8">
        <v>2.75</v>
      </c>
      <c r="U8" s="7" t="s">
        <v>6</v>
      </c>
      <c r="V8" s="3"/>
    </row>
    <row r="9" spans="1:25" x14ac:dyDescent="0.25">
      <c r="A9" t="s">
        <v>23</v>
      </c>
      <c r="B9" s="2">
        <v>3</v>
      </c>
      <c r="C9" s="2">
        <v>2</v>
      </c>
      <c r="D9" s="2">
        <v>2</v>
      </c>
      <c r="E9" s="2">
        <v>1</v>
      </c>
      <c r="F9" s="2" t="s">
        <v>41</v>
      </c>
      <c r="H9" s="30">
        <v>63.155999999999999</v>
      </c>
      <c r="I9" t="s">
        <v>28</v>
      </c>
      <c r="J9" t="s">
        <v>28</v>
      </c>
      <c r="K9">
        <v>37.074963799999999</v>
      </c>
      <c r="L9">
        <v>4.0571428571428596</v>
      </c>
      <c r="M9">
        <v>6</v>
      </c>
      <c r="P9" t="s">
        <v>28</v>
      </c>
      <c r="Q9" t="s">
        <v>28</v>
      </c>
      <c r="R9" t="s">
        <v>28</v>
      </c>
      <c r="S9" t="s">
        <v>28</v>
      </c>
      <c r="U9" s="4" t="s">
        <v>10</v>
      </c>
      <c r="V9" s="5" t="s">
        <v>5</v>
      </c>
    </row>
    <row r="10" spans="1:25" ht="15.75" thickBot="1" x14ac:dyDescent="0.3">
      <c r="A10" t="s">
        <v>24</v>
      </c>
      <c r="B10" s="2">
        <v>2</v>
      </c>
      <c r="C10" s="2">
        <v>2</v>
      </c>
      <c r="D10" s="2">
        <v>0</v>
      </c>
      <c r="E10" s="2">
        <v>2</v>
      </c>
      <c r="F10" s="2" t="s">
        <v>40</v>
      </c>
      <c r="H10" s="31">
        <v>67.625</v>
      </c>
      <c r="I10" t="s">
        <v>28</v>
      </c>
      <c r="J10" t="s">
        <v>28</v>
      </c>
      <c r="K10">
        <v>40.340194699999998</v>
      </c>
      <c r="L10">
        <v>5.2291660000000002</v>
      </c>
      <c r="M10">
        <v>8</v>
      </c>
      <c r="N10">
        <v>2</v>
      </c>
      <c r="P10">
        <v>17.373999999999999</v>
      </c>
      <c r="Q10">
        <v>2.25</v>
      </c>
      <c r="R10">
        <v>23.327999999999999</v>
      </c>
      <c r="S10">
        <v>3</v>
      </c>
      <c r="U10" s="11" t="s">
        <v>20</v>
      </c>
      <c r="V10" s="12" t="s">
        <v>21</v>
      </c>
    </row>
    <row r="11" spans="1:25" ht="15.75" thickBot="1" x14ac:dyDescent="0.3">
      <c r="A11" t="s">
        <v>43</v>
      </c>
      <c r="B11" s="2">
        <v>3</v>
      </c>
      <c r="C11" s="2">
        <v>3</v>
      </c>
      <c r="D11" s="2">
        <v>2</v>
      </c>
      <c r="E11" s="2">
        <v>1</v>
      </c>
      <c r="K11">
        <v>37.282358600000002</v>
      </c>
      <c r="L11">
        <v>4.8857141999999998</v>
      </c>
      <c r="M11">
        <v>10</v>
      </c>
      <c r="N11">
        <v>6</v>
      </c>
    </row>
    <row r="12" spans="1:25" x14ac:dyDescent="0.25">
      <c r="A12" t="s">
        <v>51</v>
      </c>
      <c r="B12" s="2">
        <v>5</v>
      </c>
      <c r="C12" s="2">
        <v>3</v>
      </c>
      <c r="D12" s="2">
        <v>2</v>
      </c>
      <c r="E12" s="2">
        <v>1</v>
      </c>
      <c r="K12">
        <v>55.502000000000002</v>
      </c>
      <c r="L12">
        <v>6.649</v>
      </c>
      <c r="M12">
        <v>12</v>
      </c>
      <c r="N12">
        <v>5</v>
      </c>
      <c r="U12" s="7" t="s">
        <v>23</v>
      </c>
      <c r="V12" s="8"/>
      <c r="W12" s="3"/>
    </row>
    <row r="13" spans="1:25" s="18" customFormat="1" x14ac:dyDescent="0.25">
      <c r="A13" s="18" t="s">
        <v>52</v>
      </c>
      <c r="B13" s="19" t="s">
        <v>39</v>
      </c>
      <c r="C13" s="19" t="s">
        <v>54</v>
      </c>
      <c r="D13" s="19" t="s">
        <v>49</v>
      </c>
      <c r="E13" s="19" t="s">
        <v>48</v>
      </c>
      <c r="F13" s="19"/>
      <c r="K13" s="18" t="s">
        <v>58</v>
      </c>
      <c r="O13" s="18" t="s">
        <v>58</v>
      </c>
      <c r="U13" s="20" t="s">
        <v>31</v>
      </c>
      <c r="V13" s="21" t="s">
        <v>10</v>
      </c>
      <c r="W13" s="22" t="s">
        <v>33</v>
      </c>
    </row>
    <row r="14" spans="1:25" ht="15.75" thickBot="1" x14ac:dyDescent="0.3">
      <c r="A14" t="s">
        <v>53</v>
      </c>
      <c r="B14" s="2" t="s">
        <v>59</v>
      </c>
      <c r="C14" s="2" t="s">
        <v>59</v>
      </c>
      <c r="D14" s="2" t="s">
        <v>49</v>
      </c>
      <c r="E14" s="2" t="s">
        <v>48</v>
      </c>
      <c r="K14">
        <v>57.7306515</v>
      </c>
      <c r="L14">
        <v>5.3440000000000003</v>
      </c>
      <c r="M14">
        <v>10</v>
      </c>
      <c r="N14">
        <v>15</v>
      </c>
      <c r="U14" s="11" t="s">
        <v>30</v>
      </c>
      <c r="V14" s="9" t="s">
        <v>10</v>
      </c>
      <c r="W14" s="12" t="s">
        <v>32</v>
      </c>
    </row>
    <row r="15" spans="1:25" ht="15.75" thickBot="1" x14ac:dyDescent="0.3">
      <c r="A15" t="s">
        <v>64</v>
      </c>
      <c r="B15" s="2" t="s">
        <v>65</v>
      </c>
      <c r="C15" s="2" t="s">
        <v>49</v>
      </c>
      <c r="D15" s="2" t="s">
        <v>48</v>
      </c>
      <c r="E15" s="2" t="s">
        <v>48</v>
      </c>
      <c r="K15">
        <v>13.352280500000001</v>
      </c>
      <c r="L15">
        <v>8.0250000000000004</v>
      </c>
      <c r="M15">
        <v>16</v>
      </c>
      <c r="N15">
        <v>2</v>
      </c>
    </row>
    <row r="16" spans="1:25" x14ac:dyDescent="0.25">
      <c r="A16" t="s">
        <v>66</v>
      </c>
      <c r="B16" s="2" t="s">
        <v>39</v>
      </c>
      <c r="C16" s="2" t="s">
        <v>49</v>
      </c>
      <c r="D16" s="2" t="s">
        <v>48</v>
      </c>
      <c r="E16" s="2" t="s">
        <v>48</v>
      </c>
      <c r="K16">
        <v>189.79900000000001</v>
      </c>
      <c r="L16">
        <v>9.6904699999999995</v>
      </c>
      <c r="M16">
        <v>17</v>
      </c>
      <c r="N16">
        <v>8</v>
      </c>
      <c r="O16" t="s">
        <v>112</v>
      </c>
      <c r="U16" s="7" t="s">
        <v>24</v>
      </c>
      <c r="V16" s="3"/>
    </row>
    <row r="17" spans="1:31" x14ac:dyDescent="0.25">
      <c r="A17" s="16" t="s">
        <v>93</v>
      </c>
      <c r="B17" s="17" t="s">
        <v>59</v>
      </c>
      <c r="C17" s="17" t="s">
        <v>54</v>
      </c>
      <c r="D17" s="17" t="s">
        <v>54</v>
      </c>
      <c r="E17" s="17" t="s">
        <v>49</v>
      </c>
      <c r="F17" s="17"/>
      <c r="I17" s="16"/>
      <c r="J17" s="16"/>
      <c r="K17" s="16">
        <v>193.03388100000001</v>
      </c>
      <c r="L17" s="16">
        <v>8.8974299999999999</v>
      </c>
      <c r="M17" s="16">
        <v>15</v>
      </c>
      <c r="N17" s="16">
        <v>4</v>
      </c>
      <c r="O17" s="16" t="s">
        <v>68</v>
      </c>
      <c r="P17" s="16"/>
      <c r="Q17" s="16"/>
      <c r="R17" s="16"/>
      <c r="U17" s="4" t="s">
        <v>36</v>
      </c>
      <c r="V17" s="5" t="s">
        <v>35</v>
      </c>
    </row>
    <row r="18" spans="1:31" s="18" customFormat="1" ht="15.75" thickBot="1" x14ac:dyDescent="0.3">
      <c r="A18" s="23" t="s">
        <v>101</v>
      </c>
      <c r="B18" s="24" t="s">
        <v>59</v>
      </c>
      <c r="C18" s="24" t="s">
        <v>54</v>
      </c>
      <c r="D18" s="24" t="s">
        <v>49</v>
      </c>
      <c r="E18" s="24" t="s">
        <v>54</v>
      </c>
      <c r="F18" s="24"/>
      <c r="I18" s="23"/>
      <c r="J18" s="23"/>
      <c r="K18" s="23"/>
      <c r="L18" s="23"/>
      <c r="M18" s="23"/>
      <c r="N18" s="23"/>
      <c r="O18" s="23" t="s">
        <v>100</v>
      </c>
      <c r="P18" s="23"/>
      <c r="Q18" s="23"/>
      <c r="R18" s="23"/>
      <c r="U18" s="25" t="s">
        <v>29</v>
      </c>
      <c r="V18" s="26" t="s">
        <v>34</v>
      </c>
    </row>
    <row r="19" spans="1:31" s="18" customFormat="1" ht="15.75" thickBot="1" x14ac:dyDescent="0.3">
      <c r="A19" s="23" t="s">
        <v>106</v>
      </c>
      <c r="B19" s="24" t="s">
        <v>59</v>
      </c>
      <c r="C19" s="24" t="s">
        <v>54</v>
      </c>
      <c r="D19" s="24" t="s">
        <v>102</v>
      </c>
      <c r="E19" s="24" t="s">
        <v>54</v>
      </c>
      <c r="F19" s="24"/>
      <c r="I19" s="23"/>
      <c r="J19" s="23"/>
      <c r="K19" s="23">
        <v>900</v>
      </c>
      <c r="L19" s="23"/>
      <c r="M19" s="23"/>
      <c r="N19" s="23"/>
      <c r="O19" s="23" t="s">
        <v>58</v>
      </c>
      <c r="P19" s="23"/>
      <c r="Q19" s="23"/>
      <c r="R19" s="23"/>
    </row>
    <row r="20" spans="1:31" x14ac:dyDescent="0.25">
      <c r="U20" s="7" t="s">
        <v>43</v>
      </c>
      <c r="V20" s="8"/>
      <c r="W20" s="3"/>
    </row>
    <row r="21" spans="1:31" x14ac:dyDescent="0.25">
      <c r="A21" t="s">
        <v>127</v>
      </c>
      <c r="U21" s="4" t="s">
        <v>31</v>
      </c>
      <c r="V21" s="1" t="s">
        <v>10</v>
      </c>
      <c r="W21" s="5" t="s">
        <v>33</v>
      </c>
    </row>
    <row r="22" spans="1:31" ht="15.75" thickBot="1" x14ac:dyDescent="0.3">
      <c r="U22" s="11" t="s">
        <v>30</v>
      </c>
      <c r="V22" s="10" t="s">
        <v>44</v>
      </c>
      <c r="W22" s="12" t="s">
        <v>45</v>
      </c>
    </row>
    <row r="24" spans="1:31" ht="15.75" thickBot="1" x14ac:dyDescent="0.3"/>
    <row r="25" spans="1:31" x14ac:dyDescent="0.25">
      <c r="U25" s="7" t="s">
        <v>51</v>
      </c>
      <c r="V25" s="8"/>
      <c r="W25" s="8"/>
      <c r="X25" s="8"/>
      <c r="Y25" s="3"/>
      <c r="AA25" s="7" t="s">
        <v>92</v>
      </c>
      <c r="AB25" s="8"/>
      <c r="AC25" s="8"/>
      <c r="AD25" s="8"/>
      <c r="AE25" s="3"/>
    </row>
    <row r="26" spans="1:31" x14ac:dyDescent="0.25">
      <c r="U26" s="4" t="s">
        <v>31</v>
      </c>
      <c r="V26" s="1"/>
      <c r="W26" s="1" t="s">
        <v>10</v>
      </c>
      <c r="X26" s="1"/>
      <c r="Y26" s="5" t="s">
        <v>33</v>
      </c>
      <c r="AA26" s="4" t="s">
        <v>31</v>
      </c>
      <c r="AB26" s="1" t="s">
        <v>33</v>
      </c>
      <c r="AC26" s="1" t="s">
        <v>96</v>
      </c>
      <c r="AD26" s="1" t="s">
        <v>97</v>
      </c>
      <c r="AE26" s="5" t="s">
        <v>99</v>
      </c>
    </row>
    <row r="27" spans="1:31" ht="15.75" thickBot="1" x14ac:dyDescent="0.3">
      <c r="U27" s="11" t="s">
        <v>30</v>
      </c>
      <c r="V27" s="9"/>
      <c r="W27" s="10" t="s">
        <v>44</v>
      </c>
      <c r="X27" s="9"/>
      <c r="Y27" s="12" t="s">
        <v>45</v>
      </c>
      <c r="AA27" s="11" t="s">
        <v>30</v>
      </c>
      <c r="AB27" s="9" t="s">
        <v>33</v>
      </c>
      <c r="AC27" s="10" t="s">
        <v>95</v>
      </c>
      <c r="AD27" s="9" t="s">
        <v>97</v>
      </c>
      <c r="AE27" s="12" t="s">
        <v>98</v>
      </c>
    </row>
    <row r="28" spans="1:31" ht="15.75" thickBot="1" x14ac:dyDescent="0.3"/>
    <row r="29" spans="1:31" x14ac:dyDescent="0.25">
      <c r="U29" s="13" t="s">
        <v>57</v>
      </c>
      <c r="AA29" s="7" t="s">
        <v>94</v>
      </c>
      <c r="AB29" s="8"/>
      <c r="AC29" s="8"/>
      <c r="AD29" s="8"/>
      <c r="AE29" s="3"/>
    </row>
    <row r="30" spans="1:31" x14ac:dyDescent="0.25">
      <c r="U30" t="s">
        <v>55</v>
      </c>
      <c r="AA30" s="4" t="s">
        <v>31</v>
      </c>
      <c r="AB30" s="1" t="s">
        <v>35</v>
      </c>
      <c r="AC30" s="1" t="s">
        <v>96</v>
      </c>
      <c r="AD30" s="1" t="s">
        <v>97</v>
      </c>
      <c r="AE30" s="5" t="s">
        <v>99</v>
      </c>
    </row>
    <row r="31" spans="1:31" ht="15.75" thickBot="1" x14ac:dyDescent="0.3">
      <c r="U31" t="s">
        <v>56</v>
      </c>
      <c r="AA31" s="11" t="s">
        <v>30</v>
      </c>
      <c r="AB31" s="9" t="s">
        <v>35</v>
      </c>
      <c r="AC31" s="10" t="s">
        <v>95</v>
      </c>
      <c r="AD31" s="9" t="s">
        <v>97</v>
      </c>
      <c r="AE31" s="12" t="s">
        <v>98</v>
      </c>
    </row>
    <row r="32" spans="1:31" ht="15.75" thickBot="1" x14ac:dyDescent="0.3"/>
    <row r="33" spans="1:31" x14ac:dyDescent="0.25">
      <c r="U33" s="7" t="s">
        <v>53</v>
      </c>
      <c r="V33" s="8"/>
      <c r="W33" s="8"/>
      <c r="X33" s="8"/>
      <c r="Y33" s="3"/>
      <c r="AA33" s="7" t="s">
        <v>105</v>
      </c>
      <c r="AB33" s="8"/>
      <c r="AC33" s="8"/>
      <c r="AD33" s="8"/>
      <c r="AE33" s="3"/>
    </row>
    <row r="34" spans="1:31" x14ac:dyDescent="0.25">
      <c r="U34" s="4" t="s">
        <v>31</v>
      </c>
      <c r="V34" s="1"/>
      <c r="W34" s="1" t="s">
        <v>10</v>
      </c>
      <c r="X34" s="1"/>
      <c r="Y34" s="5" t="s">
        <v>33</v>
      </c>
      <c r="AA34" s="4"/>
      <c r="AB34" s="1" t="s">
        <v>35</v>
      </c>
      <c r="AC34" s="1" t="s">
        <v>96</v>
      </c>
      <c r="AD34" s="1" t="s">
        <v>97</v>
      </c>
      <c r="AE34" s="5"/>
    </row>
    <row r="35" spans="1:31" ht="15.75" thickBot="1" x14ac:dyDescent="0.3">
      <c r="U35" s="11" t="s">
        <v>30</v>
      </c>
      <c r="V35" s="10" t="s">
        <v>60</v>
      </c>
      <c r="W35" s="10" t="s">
        <v>61</v>
      </c>
      <c r="X35" s="10" t="s">
        <v>62</v>
      </c>
      <c r="Y35" s="12" t="s">
        <v>63</v>
      </c>
      <c r="AA35" s="11" t="s">
        <v>103</v>
      </c>
      <c r="AB35" s="9" t="s">
        <v>35</v>
      </c>
      <c r="AC35" s="10" t="s">
        <v>95</v>
      </c>
      <c r="AD35" s="9" t="s">
        <v>97</v>
      </c>
      <c r="AE35" s="12" t="s">
        <v>104</v>
      </c>
    </row>
    <row r="37" spans="1:31" x14ac:dyDescent="0.25">
      <c r="A37" t="s">
        <v>82</v>
      </c>
      <c r="B37" t="s">
        <v>83</v>
      </c>
      <c r="C37" t="s">
        <v>84</v>
      </c>
      <c r="D37" t="s">
        <v>85</v>
      </c>
      <c r="E37" t="s">
        <v>86</v>
      </c>
      <c r="F37" t="s">
        <v>87</v>
      </c>
      <c r="I37" s="2" t="s">
        <v>88</v>
      </c>
      <c r="J37" t="s">
        <v>89</v>
      </c>
      <c r="K37" s="2" t="s">
        <v>90</v>
      </c>
      <c r="L37" t="s">
        <v>89</v>
      </c>
      <c r="M37" s="2" t="s">
        <v>91</v>
      </c>
      <c r="N37" t="s">
        <v>89</v>
      </c>
      <c r="O37" s="15" t="s">
        <v>78</v>
      </c>
      <c r="P37" s="15"/>
      <c r="Q37" s="15"/>
      <c r="R37" s="15"/>
      <c r="S37" t="s">
        <v>79</v>
      </c>
      <c r="U37" t="s">
        <v>80</v>
      </c>
      <c r="V37" s="15" t="s">
        <v>81</v>
      </c>
    </row>
    <row r="38" spans="1:31" x14ac:dyDescent="0.25">
      <c r="A38" t="s">
        <v>69</v>
      </c>
      <c r="B38">
        <v>2</v>
      </c>
      <c r="C38">
        <v>6</v>
      </c>
      <c r="D38">
        <v>1</v>
      </c>
      <c r="E38">
        <v>1</v>
      </c>
      <c r="F38">
        <v>1</v>
      </c>
      <c r="I38" s="2" t="s">
        <v>70</v>
      </c>
      <c r="J38" t="s">
        <v>71</v>
      </c>
      <c r="K38" s="2" t="s">
        <v>72</v>
      </c>
      <c r="L38" t="s">
        <v>71</v>
      </c>
      <c r="M38" s="2" t="s">
        <v>72</v>
      </c>
      <c r="N38" t="s">
        <v>73</v>
      </c>
      <c r="O38">
        <v>33.726634300000001</v>
      </c>
      <c r="S38">
        <v>2</v>
      </c>
      <c r="U38">
        <v>35</v>
      </c>
      <c r="V38">
        <v>19.3596</v>
      </c>
      <c r="AA38" t="s">
        <v>113</v>
      </c>
      <c r="AD38" t="s">
        <v>116</v>
      </c>
    </row>
    <row r="39" spans="1:31" x14ac:dyDescent="0.25">
      <c r="A39" t="s">
        <v>76</v>
      </c>
      <c r="B39">
        <v>2</v>
      </c>
      <c r="C39">
        <v>15</v>
      </c>
      <c r="D39">
        <v>1</v>
      </c>
      <c r="E39">
        <v>0</v>
      </c>
      <c r="F39">
        <v>1</v>
      </c>
      <c r="I39" s="2" t="s">
        <v>75</v>
      </c>
      <c r="J39" t="s">
        <v>71</v>
      </c>
      <c r="K39" s="2" t="s">
        <v>74</v>
      </c>
      <c r="L39" t="s">
        <v>71</v>
      </c>
      <c r="M39" s="2" t="s">
        <v>72</v>
      </c>
      <c r="N39" t="s">
        <v>73</v>
      </c>
      <c r="O39">
        <v>13.168517700000001</v>
      </c>
      <c r="S39">
        <v>2</v>
      </c>
      <c r="U39">
        <v>18</v>
      </c>
      <c r="V39">
        <v>7.8125</v>
      </c>
      <c r="AA39" t="s">
        <v>115</v>
      </c>
      <c r="AD39" t="s">
        <v>117</v>
      </c>
    </row>
    <row r="40" spans="1:31" x14ac:dyDescent="0.25">
      <c r="A40" t="s">
        <v>77</v>
      </c>
      <c r="B40">
        <v>2</v>
      </c>
      <c r="C40">
        <v>15</v>
      </c>
      <c r="D40">
        <v>0</v>
      </c>
      <c r="E40">
        <v>0</v>
      </c>
      <c r="F40">
        <v>1</v>
      </c>
      <c r="I40" s="2" t="s">
        <v>74</v>
      </c>
      <c r="J40" t="s">
        <v>71</v>
      </c>
      <c r="K40" s="2" t="s">
        <v>74</v>
      </c>
      <c r="L40" t="s">
        <v>71</v>
      </c>
      <c r="M40" s="2" t="s">
        <v>70</v>
      </c>
      <c r="N40" t="s">
        <v>73</v>
      </c>
      <c r="O40">
        <v>14.453904</v>
      </c>
      <c r="S40">
        <v>2</v>
      </c>
      <c r="U40">
        <v>16</v>
      </c>
      <c r="V40">
        <v>8.703125</v>
      </c>
      <c r="AA40" t="s">
        <v>114</v>
      </c>
      <c r="AD40" t="s">
        <v>118</v>
      </c>
    </row>
    <row r="41" spans="1:31" x14ac:dyDescent="0.25">
      <c r="A41" t="s">
        <v>107</v>
      </c>
      <c r="B41">
        <v>2</v>
      </c>
      <c r="C41">
        <v>6</v>
      </c>
      <c r="D41">
        <v>1</v>
      </c>
      <c r="E41">
        <v>1</v>
      </c>
      <c r="F41">
        <v>1</v>
      </c>
      <c r="I41" s="2" t="s">
        <v>108</v>
      </c>
      <c r="J41" t="s">
        <v>71</v>
      </c>
      <c r="K41" s="2" t="s">
        <v>70</v>
      </c>
      <c r="L41" t="s">
        <v>71</v>
      </c>
      <c r="M41" s="2" t="s">
        <v>72</v>
      </c>
      <c r="N41" t="s">
        <v>73</v>
      </c>
      <c r="O41">
        <v>205.050262</v>
      </c>
      <c r="S41">
        <v>4</v>
      </c>
      <c r="U41">
        <v>39</v>
      </c>
      <c r="V41">
        <v>17.615600000000001</v>
      </c>
      <c r="AA41" t="s">
        <v>120</v>
      </c>
      <c r="AD41" t="s">
        <v>119</v>
      </c>
    </row>
    <row r="42" spans="1:31" x14ac:dyDescent="0.25">
      <c r="A42" t="s">
        <v>109</v>
      </c>
      <c r="B42">
        <v>3</v>
      </c>
      <c r="C42">
        <v>6</v>
      </c>
      <c r="D42">
        <v>1</v>
      </c>
      <c r="E42">
        <v>1</v>
      </c>
      <c r="F42">
        <v>1</v>
      </c>
      <c r="I42" s="2" t="s">
        <v>70</v>
      </c>
      <c r="J42" t="s">
        <v>71</v>
      </c>
      <c r="K42" s="2" t="s">
        <v>72</v>
      </c>
      <c r="L42" t="s">
        <v>71</v>
      </c>
      <c r="M42" s="2" t="s">
        <v>72</v>
      </c>
      <c r="N42" t="s">
        <v>73</v>
      </c>
      <c r="O42">
        <v>156.29429999999999</v>
      </c>
      <c r="S42">
        <v>6</v>
      </c>
      <c r="U42">
        <v>26</v>
      </c>
      <c r="V42">
        <v>11.25</v>
      </c>
    </row>
    <row r="43" spans="1:31" x14ac:dyDescent="0.25">
      <c r="A43" t="s">
        <v>110</v>
      </c>
      <c r="B43">
        <v>3</v>
      </c>
      <c r="C43">
        <v>15</v>
      </c>
      <c r="D43">
        <v>0</v>
      </c>
      <c r="E43">
        <v>0</v>
      </c>
      <c r="F43">
        <v>1</v>
      </c>
      <c r="I43" s="2" t="s">
        <v>72</v>
      </c>
      <c r="J43" t="s">
        <v>71</v>
      </c>
      <c r="K43" s="2" t="s">
        <v>75</v>
      </c>
      <c r="L43" t="s">
        <v>71</v>
      </c>
      <c r="M43" s="2" t="s">
        <v>70</v>
      </c>
      <c r="N43" t="s">
        <v>73</v>
      </c>
      <c r="O43" s="2" t="s">
        <v>111</v>
      </c>
      <c r="P43" s="2"/>
      <c r="Q43" s="2"/>
      <c r="R43" s="2"/>
      <c r="S43">
        <v>3</v>
      </c>
      <c r="U43">
        <v>12</v>
      </c>
      <c r="V43">
        <v>5.5</v>
      </c>
    </row>
    <row r="44" spans="1:31" x14ac:dyDescent="0.25">
      <c r="B44"/>
      <c r="C44"/>
      <c r="D44"/>
      <c r="E44"/>
      <c r="F44"/>
      <c r="I44" s="2"/>
      <c r="K44" s="2"/>
      <c r="M44" s="2"/>
    </row>
    <row r="45" spans="1:31" x14ac:dyDescent="0.25">
      <c r="B45"/>
      <c r="C45"/>
      <c r="D45"/>
      <c r="E45"/>
      <c r="F45"/>
      <c r="I45" s="2"/>
      <c r="K45" s="2"/>
      <c r="M45" s="2"/>
    </row>
    <row r="46" spans="1:31" x14ac:dyDescent="0.25">
      <c r="B46"/>
      <c r="C46"/>
      <c r="D46"/>
      <c r="E46"/>
      <c r="F46"/>
      <c r="I46" s="2"/>
      <c r="K46" s="2"/>
      <c r="M46" s="2"/>
    </row>
    <row r="47" spans="1:31" x14ac:dyDescent="0.25">
      <c r="B47"/>
      <c r="C47"/>
      <c r="D47"/>
      <c r="E47"/>
      <c r="F47"/>
      <c r="I47" s="2"/>
      <c r="K47" s="2"/>
      <c r="M47" s="2"/>
    </row>
    <row r="48" spans="1:31" x14ac:dyDescent="0.25">
      <c r="B48"/>
      <c r="C48"/>
      <c r="D48"/>
      <c r="E48"/>
      <c r="F48"/>
      <c r="I48" s="2"/>
      <c r="K48" s="2"/>
      <c r="M48" s="2"/>
    </row>
    <row r="49" spans="2:13" x14ac:dyDescent="0.25">
      <c r="B49"/>
      <c r="C49"/>
      <c r="D49"/>
      <c r="E49"/>
      <c r="F49"/>
      <c r="I49" s="2"/>
      <c r="K49" s="2"/>
      <c r="M49" s="2"/>
    </row>
    <row r="50" spans="2:13" x14ac:dyDescent="0.25">
      <c r="B50"/>
      <c r="C50"/>
      <c r="D50"/>
      <c r="E50"/>
      <c r="F50"/>
      <c r="I50" s="2"/>
      <c r="K50" s="2"/>
      <c r="M50" s="2"/>
    </row>
  </sheetData>
  <mergeCells count="1">
    <mergeCell ref="I3:J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2" workbookViewId="0">
      <selection activeCell="I38" sqref="I38"/>
    </sheetView>
  </sheetViews>
  <sheetFormatPr defaultRowHeight="15" x14ac:dyDescent="0.25"/>
  <cols>
    <col min="1" max="2" width="8.7109375" style="38" customWidth="1"/>
    <col min="3" max="3" width="10.42578125" style="38" bestFit="1" customWidth="1"/>
    <col min="4" max="4" width="16.42578125" style="38" bestFit="1" customWidth="1"/>
    <col min="5" max="6" width="16.85546875" style="31" customWidth="1"/>
    <col min="7" max="7" width="16.85546875" style="38" customWidth="1"/>
    <col min="8" max="8" width="21.7109375" style="38" customWidth="1"/>
    <col min="9" max="9" width="18.28515625" style="38" bestFit="1" customWidth="1"/>
    <col min="10" max="11" width="16.85546875" customWidth="1"/>
  </cols>
  <sheetData>
    <row r="2" spans="1:24" ht="15.75" thickBot="1" x14ac:dyDescent="0.3">
      <c r="E2" s="100" t="s">
        <v>133</v>
      </c>
      <c r="F2" s="100"/>
      <c r="G2" s="38" t="s">
        <v>134</v>
      </c>
      <c r="H2" s="38" t="s">
        <v>135</v>
      </c>
      <c r="I2" s="38" t="s">
        <v>136</v>
      </c>
      <c r="J2" t="s">
        <v>137</v>
      </c>
      <c r="K2" t="s">
        <v>138</v>
      </c>
    </row>
    <row r="3" spans="1:24" ht="15.75" thickBot="1" x14ac:dyDescent="0.3">
      <c r="B3" s="38" t="s">
        <v>83</v>
      </c>
      <c r="C3" s="38" t="s">
        <v>161</v>
      </c>
      <c r="D3" s="38" t="s">
        <v>173</v>
      </c>
      <c r="E3" s="31" t="s">
        <v>157</v>
      </c>
      <c r="F3" s="31" t="s">
        <v>174</v>
      </c>
      <c r="G3" s="38" t="s">
        <v>157</v>
      </c>
      <c r="H3" s="38" t="s">
        <v>156</v>
      </c>
      <c r="I3" s="38" t="s">
        <v>156</v>
      </c>
      <c r="N3" s="101" t="s">
        <v>139</v>
      </c>
      <c r="O3" s="103"/>
      <c r="Q3" s="101" t="s">
        <v>140</v>
      </c>
      <c r="R3" s="102"/>
      <c r="S3" s="103"/>
    </row>
    <row r="4" spans="1:24" x14ac:dyDescent="0.25">
      <c r="A4" s="38" t="s">
        <v>130</v>
      </c>
      <c r="B4" s="38">
        <v>2</v>
      </c>
      <c r="C4" s="38" t="s">
        <v>170</v>
      </c>
      <c r="D4" s="38" t="s">
        <v>172</v>
      </c>
      <c r="E4" s="31" t="s">
        <v>144</v>
      </c>
      <c r="F4" s="31">
        <v>2</v>
      </c>
      <c r="G4" s="38" t="s">
        <v>148</v>
      </c>
      <c r="H4" s="38" t="s">
        <v>152</v>
      </c>
      <c r="I4" s="38" t="s">
        <v>158</v>
      </c>
      <c r="J4">
        <v>256</v>
      </c>
      <c r="K4">
        <v>4</v>
      </c>
      <c r="N4" s="33" t="s">
        <v>31</v>
      </c>
      <c r="O4" s="3" t="s">
        <v>33</v>
      </c>
      <c r="Q4" s="33" t="s">
        <v>31</v>
      </c>
      <c r="R4" s="36"/>
      <c r="S4" s="3" t="s">
        <v>33</v>
      </c>
    </row>
    <row r="5" spans="1:24" ht="15.75" thickBot="1" x14ac:dyDescent="0.3">
      <c r="A5" s="38" t="s">
        <v>131</v>
      </c>
      <c r="B5" s="38">
        <v>2</v>
      </c>
      <c r="C5" s="38" t="s">
        <v>167</v>
      </c>
      <c r="D5" s="38" t="s">
        <v>172</v>
      </c>
      <c r="E5" s="31" t="s">
        <v>145</v>
      </c>
      <c r="F5" s="31">
        <v>2</v>
      </c>
      <c r="G5" s="38" t="s">
        <v>149</v>
      </c>
      <c r="H5" s="38" t="s">
        <v>153</v>
      </c>
      <c r="I5" s="38" t="s">
        <v>159</v>
      </c>
      <c r="J5">
        <v>1296</v>
      </c>
      <c r="K5">
        <v>4</v>
      </c>
      <c r="N5" s="34" t="s">
        <v>30</v>
      </c>
      <c r="O5" s="35" t="s">
        <v>32</v>
      </c>
      <c r="Q5" s="34" t="s">
        <v>30</v>
      </c>
      <c r="R5" s="37"/>
      <c r="S5" s="35" t="s">
        <v>32</v>
      </c>
    </row>
    <row r="6" spans="1:24" ht="15.75" thickBot="1" x14ac:dyDescent="0.3">
      <c r="A6" s="38" t="s">
        <v>23</v>
      </c>
      <c r="B6" s="38">
        <v>2</v>
      </c>
      <c r="C6" s="38" t="s">
        <v>167</v>
      </c>
      <c r="D6" s="38" t="s">
        <v>165</v>
      </c>
      <c r="E6" s="31" t="s">
        <v>146</v>
      </c>
      <c r="F6" s="31">
        <v>2</v>
      </c>
      <c r="G6" s="38" t="s">
        <v>150</v>
      </c>
      <c r="H6" s="38" t="s">
        <v>154</v>
      </c>
      <c r="I6" s="38" t="s">
        <v>155</v>
      </c>
      <c r="J6">
        <v>7776</v>
      </c>
      <c r="K6">
        <v>8</v>
      </c>
    </row>
    <row r="7" spans="1:24" ht="15.75" thickBot="1" x14ac:dyDescent="0.3">
      <c r="A7" s="38" t="s">
        <v>132</v>
      </c>
      <c r="B7" s="38">
        <v>2</v>
      </c>
      <c r="C7" s="38" t="s">
        <v>171</v>
      </c>
      <c r="D7" s="38" t="s">
        <v>165</v>
      </c>
      <c r="E7" s="31" t="s">
        <v>147</v>
      </c>
      <c r="F7" s="31">
        <v>4</v>
      </c>
      <c r="G7" s="38" t="s">
        <v>151</v>
      </c>
      <c r="H7" s="38" t="s">
        <v>155</v>
      </c>
      <c r="I7" s="38" t="s">
        <v>155</v>
      </c>
      <c r="J7">
        <v>59049</v>
      </c>
      <c r="K7">
        <v>8</v>
      </c>
      <c r="N7" s="101" t="s">
        <v>141</v>
      </c>
      <c r="O7" s="102"/>
      <c r="P7" s="103"/>
      <c r="R7" s="104" t="s">
        <v>160</v>
      </c>
      <c r="S7" s="105"/>
      <c r="T7" s="106"/>
    </row>
    <row r="8" spans="1:24" x14ac:dyDescent="0.25">
      <c r="A8" s="38" t="s">
        <v>51</v>
      </c>
      <c r="B8" s="30">
        <v>3</v>
      </c>
      <c r="C8" s="30" t="s">
        <v>162</v>
      </c>
      <c r="D8" s="38" t="s">
        <v>165</v>
      </c>
      <c r="E8" s="31" t="s">
        <v>179</v>
      </c>
      <c r="F8" s="31">
        <v>5</v>
      </c>
      <c r="G8" s="38" t="s">
        <v>155</v>
      </c>
      <c r="H8" s="38" t="s">
        <v>155</v>
      </c>
      <c r="I8" s="38" t="s">
        <v>155</v>
      </c>
      <c r="K8">
        <v>8</v>
      </c>
      <c r="N8" s="33" t="s">
        <v>31</v>
      </c>
      <c r="O8" s="36" t="s">
        <v>35</v>
      </c>
      <c r="P8" s="3" t="s">
        <v>143</v>
      </c>
      <c r="R8" s="33" t="s">
        <v>31</v>
      </c>
      <c r="S8" s="8" t="s">
        <v>35</v>
      </c>
      <c r="T8" s="3" t="s">
        <v>143</v>
      </c>
    </row>
    <row r="9" spans="1:24" ht="15.75" thickBot="1" x14ac:dyDescent="0.3">
      <c r="A9" s="38" t="s">
        <v>52</v>
      </c>
      <c r="B9" s="38" t="s">
        <v>54</v>
      </c>
      <c r="C9" s="38" t="s">
        <v>163</v>
      </c>
      <c r="D9" s="38" t="s">
        <v>165</v>
      </c>
      <c r="E9" s="31" t="s">
        <v>155</v>
      </c>
      <c r="F9" s="31" t="s">
        <v>58</v>
      </c>
      <c r="G9" s="38" t="s">
        <v>155</v>
      </c>
      <c r="H9" s="38" t="s">
        <v>155</v>
      </c>
      <c r="I9" s="38" t="s">
        <v>155</v>
      </c>
      <c r="K9">
        <v>8</v>
      </c>
      <c r="N9" s="34" t="s">
        <v>30</v>
      </c>
      <c r="O9" s="37" t="s">
        <v>35</v>
      </c>
      <c r="P9" s="35" t="s">
        <v>142</v>
      </c>
      <c r="R9" s="4" t="s">
        <v>31</v>
      </c>
      <c r="S9" s="1" t="s">
        <v>35</v>
      </c>
      <c r="T9" s="5" t="s">
        <v>143</v>
      </c>
    </row>
    <row r="10" spans="1:24" ht="15.75" thickBot="1" x14ac:dyDescent="0.3">
      <c r="A10" s="38" t="s">
        <v>53</v>
      </c>
      <c r="B10" s="38" t="s">
        <v>59</v>
      </c>
      <c r="C10" s="38" t="s">
        <v>162</v>
      </c>
      <c r="D10" s="38" t="s">
        <v>165</v>
      </c>
      <c r="E10" s="31" t="s">
        <v>175</v>
      </c>
      <c r="F10" s="31">
        <v>15</v>
      </c>
      <c r="G10" s="38" t="s">
        <v>155</v>
      </c>
      <c r="H10" s="38" t="s">
        <v>155</v>
      </c>
      <c r="I10" s="38" t="s">
        <v>155</v>
      </c>
      <c r="K10">
        <v>8</v>
      </c>
      <c r="R10" s="34" t="s">
        <v>103</v>
      </c>
      <c r="S10" s="9"/>
      <c r="T10" s="35" t="s">
        <v>60</v>
      </c>
    </row>
    <row r="11" spans="1:24" x14ac:dyDescent="0.25">
      <c r="A11" s="38" t="s">
        <v>64</v>
      </c>
      <c r="B11" s="38" t="s">
        <v>49</v>
      </c>
      <c r="C11" s="38" t="s">
        <v>164</v>
      </c>
      <c r="D11" s="38" t="s">
        <v>166</v>
      </c>
      <c r="E11" s="31" t="s">
        <v>176</v>
      </c>
      <c r="F11" s="31">
        <v>2</v>
      </c>
      <c r="G11" s="38" t="s">
        <v>155</v>
      </c>
      <c r="H11" s="38" t="s">
        <v>155</v>
      </c>
      <c r="I11" s="38" t="s">
        <v>155</v>
      </c>
      <c r="K11">
        <v>4</v>
      </c>
    </row>
    <row r="12" spans="1:24" ht="15.75" thickBot="1" x14ac:dyDescent="0.3">
      <c r="A12" s="38" t="s">
        <v>66</v>
      </c>
      <c r="B12" s="38" t="s">
        <v>49</v>
      </c>
      <c r="C12" s="38" t="s">
        <v>163</v>
      </c>
      <c r="D12" s="38" t="s">
        <v>166</v>
      </c>
      <c r="E12" s="31" t="s">
        <v>177</v>
      </c>
      <c r="F12" s="31">
        <v>8</v>
      </c>
      <c r="G12" s="38" t="s">
        <v>155</v>
      </c>
      <c r="H12" s="38" t="s">
        <v>155</v>
      </c>
      <c r="I12" s="38" t="s">
        <v>155</v>
      </c>
      <c r="K12">
        <v>4</v>
      </c>
    </row>
    <row r="13" spans="1:24" x14ac:dyDescent="0.25">
      <c r="A13" s="38" t="s">
        <v>92</v>
      </c>
      <c r="B13" s="38" t="s">
        <v>54</v>
      </c>
      <c r="C13" s="38" t="s">
        <v>162</v>
      </c>
      <c r="D13" s="38" t="s">
        <v>167</v>
      </c>
      <c r="E13" s="31" t="s">
        <v>178</v>
      </c>
      <c r="F13" s="31">
        <v>4</v>
      </c>
      <c r="G13" s="38" t="s">
        <v>155</v>
      </c>
      <c r="H13" s="38" t="s">
        <v>155</v>
      </c>
      <c r="I13" s="38" t="s">
        <v>155</v>
      </c>
      <c r="K13">
        <v>32</v>
      </c>
      <c r="N13" s="7" t="s">
        <v>51</v>
      </c>
      <c r="O13" s="8"/>
      <c r="P13" s="8"/>
      <c r="Q13" s="8"/>
      <c r="R13" s="3"/>
      <c r="T13" s="7" t="s">
        <v>92</v>
      </c>
      <c r="U13" s="8"/>
      <c r="V13" s="8"/>
      <c r="W13" s="8"/>
      <c r="X13" s="3"/>
    </row>
    <row r="14" spans="1:24" x14ac:dyDescent="0.25">
      <c r="A14" s="38" t="s">
        <v>94</v>
      </c>
      <c r="B14" s="38" t="s">
        <v>54</v>
      </c>
      <c r="C14" s="38" t="s">
        <v>162</v>
      </c>
      <c r="D14" s="38" t="s">
        <v>168</v>
      </c>
      <c r="E14" s="31" t="s">
        <v>155</v>
      </c>
      <c r="F14" s="31" t="s">
        <v>100</v>
      </c>
      <c r="G14" s="38" t="s">
        <v>155</v>
      </c>
      <c r="H14" s="38" t="s">
        <v>155</v>
      </c>
      <c r="I14" s="38" t="s">
        <v>155</v>
      </c>
      <c r="K14">
        <v>32</v>
      </c>
      <c r="N14" s="4" t="s">
        <v>31</v>
      </c>
      <c r="O14" s="1"/>
      <c r="P14" s="1" t="s">
        <v>10</v>
      </c>
      <c r="Q14" s="1"/>
      <c r="R14" s="5" t="s">
        <v>33</v>
      </c>
      <c r="T14" s="4" t="s">
        <v>31</v>
      </c>
      <c r="U14" s="1" t="s">
        <v>33</v>
      </c>
      <c r="V14" s="1" t="s">
        <v>96</v>
      </c>
      <c r="W14" s="1" t="s">
        <v>97</v>
      </c>
      <c r="X14" s="5" t="s">
        <v>99</v>
      </c>
    </row>
    <row r="15" spans="1:24" ht="15.75" thickBot="1" x14ac:dyDescent="0.3">
      <c r="A15" s="38" t="s">
        <v>105</v>
      </c>
      <c r="B15" s="38" t="s">
        <v>54</v>
      </c>
      <c r="C15" s="38" t="s">
        <v>162</v>
      </c>
      <c r="D15" s="38" t="s">
        <v>169</v>
      </c>
      <c r="E15" s="31" t="s">
        <v>155</v>
      </c>
      <c r="F15" s="31" t="s">
        <v>100</v>
      </c>
      <c r="G15" s="38" t="s">
        <v>155</v>
      </c>
      <c r="H15" s="38" t="s">
        <v>155</v>
      </c>
      <c r="I15" s="38" t="s">
        <v>155</v>
      </c>
      <c r="K15">
        <v>8</v>
      </c>
      <c r="N15" s="11" t="s">
        <v>30</v>
      </c>
      <c r="O15" s="9"/>
      <c r="P15" s="10" t="s">
        <v>44</v>
      </c>
      <c r="Q15" s="9"/>
      <c r="R15" s="12" t="s">
        <v>45</v>
      </c>
      <c r="T15" s="11" t="s">
        <v>30</v>
      </c>
      <c r="U15" s="9" t="s">
        <v>33</v>
      </c>
      <c r="V15" s="10" t="s">
        <v>95</v>
      </c>
      <c r="W15" s="9" t="s">
        <v>97</v>
      </c>
      <c r="X15" s="12" t="s">
        <v>98</v>
      </c>
    </row>
    <row r="16" spans="1:24" ht="15.75" thickBot="1" x14ac:dyDescent="0.3">
      <c r="A16" s="39"/>
      <c r="B16" s="39"/>
      <c r="C16" s="39"/>
      <c r="D16" s="39"/>
      <c r="E16" s="39"/>
      <c r="F16" s="39"/>
    </row>
    <row r="17" spans="1:24" x14ac:dyDescent="0.25">
      <c r="N17" s="13" t="s">
        <v>57</v>
      </c>
      <c r="T17" s="7" t="s">
        <v>94</v>
      </c>
      <c r="U17" s="8"/>
      <c r="V17" s="8"/>
      <c r="W17" s="8"/>
      <c r="X17" s="3"/>
    </row>
    <row r="18" spans="1:24" x14ac:dyDescent="0.25">
      <c r="N18" t="s">
        <v>55</v>
      </c>
      <c r="T18" s="4" t="s">
        <v>31</v>
      </c>
      <c r="U18" s="1" t="s">
        <v>35</v>
      </c>
      <c r="V18" s="1" t="s">
        <v>96</v>
      </c>
      <c r="W18" s="1" t="s">
        <v>97</v>
      </c>
      <c r="X18" s="5" t="s">
        <v>99</v>
      </c>
    </row>
    <row r="19" spans="1:24" ht="15.75" thickBot="1" x14ac:dyDescent="0.3">
      <c r="A19" s="40" t="s">
        <v>180</v>
      </c>
      <c r="E19" s="38" t="s">
        <v>126</v>
      </c>
      <c r="G19" s="100" t="s">
        <v>133</v>
      </c>
      <c r="H19" s="100"/>
      <c r="N19" t="s">
        <v>56</v>
      </c>
      <c r="T19" s="11" t="s">
        <v>30</v>
      </c>
      <c r="U19" s="9" t="s">
        <v>35</v>
      </c>
      <c r="V19" s="10" t="s">
        <v>95</v>
      </c>
      <c r="W19" s="9" t="s">
        <v>97</v>
      </c>
      <c r="X19" s="12" t="s">
        <v>98</v>
      </c>
    </row>
    <row r="20" spans="1:24" x14ac:dyDescent="0.25">
      <c r="B20" s="38" t="s">
        <v>83</v>
      </c>
      <c r="C20" s="38" t="s">
        <v>161</v>
      </c>
      <c r="D20" s="38" t="s">
        <v>173</v>
      </c>
      <c r="E20" s="31" t="s">
        <v>205</v>
      </c>
      <c r="F20" s="38" t="s">
        <v>206</v>
      </c>
      <c r="G20" s="38" t="s">
        <v>205</v>
      </c>
      <c r="H20" s="38" t="s">
        <v>206</v>
      </c>
      <c r="I20" s="38" t="s">
        <v>207</v>
      </c>
      <c r="J20" t="s">
        <v>137</v>
      </c>
      <c r="K20" t="s">
        <v>183</v>
      </c>
      <c r="T20" s="42"/>
      <c r="U20" s="43"/>
      <c r="V20" s="42"/>
      <c r="W20" s="43"/>
      <c r="X20" s="42"/>
    </row>
    <row r="21" spans="1:24" ht="15.75" thickBot="1" x14ac:dyDescent="0.3">
      <c r="A21" s="38" t="s">
        <v>130</v>
      </c>
      <c r="B21" s="38">
        <v>2</v>
      </c>
      <c r="C21" s="38" t="s">
        <v>165</v>
      </c>
      <c r="D21" s="38" t="s">
        <v>172</v>
      </c>
      <c r="E21" s="31">
        <v>16.18</v>
      </c>
      <c r="F21" s="31">
        <v>0.75134999999999996</v>
      </c>
      <c r="G21" s="38">
        <v>7.2249999999999996</v>
      </c>
      <c r="H21" s="38">
        <v>4.5999999999999996</v>
      </c>
      <c r="I21" s="38">
        <v>2</v>
      </c>
      <c r="J21">
        <v>16</v>
      </c>
      <c r="K21">
        <v>4</v>
      </c>
    </row>
    <row r="22" spans="1:24" x14ac:dyDescent="0.25">
      <c r="A22" s="38" t="s">
        <v>131</v>
      </c>
      <c r="B22" s="38">
        <v>2</v>
      </c>
      <c r="C22" s="38" t="s">
        <v>208</v>
      </c>
      <c r="D22" s="38" t="s">
        <v>172</v>
      </c>
      <c r="E22" s="31">
        <v>18.190000000000001</v>
      </c>
      <c r="F22" s="31">
        <v>0.74950000000000006</v>
      </c>
      <c r="G22" s="38">
        <v>6.2789000000000001</v>
      </c>
      <c r="H22" s="38">
        <v>4.87</v>
      </c>
      <c r="I22" s="38">
        <v>2</v>
      </c>
      <c r="J22">
        <v>36</v>
      </c>
      <c r="K22">
        <v>4</v>
      </c>
      <c r="N22" s="7" t="s">
        <v>53</v>
      </c>
      <c r="O22" s="8"/>
      <c r="P22" s="8"/>
      <c r="Q22" s="8"/>
      <c r="R22" s="3"/>
      <c r="T22" s="7" t="s">
        <v>105</v>
      </c>
      <c r="U22" s="8"/>
      <c r="V22" s="8"/>
      <c r="W22" s="8"/>
      <c r="X22" s="3"/>
    </row>
    <row r="23" spans="1:24" x14ac:dyDescent="0.25">
      <c r="A23" s="38" t="s">
        <v>23</v>
      </c>
      <c r="B23" s="38">
        <v>2</v>
      </c>
      <c r="C23" s="38" t="s">
        <v>208</v>
      </c>
      <c r="D23" s="38" t="s">
        <v>165</v>
      </c>
      <c r="E23" s="31">
        <v>40.880000000000003</v>
      </c>
      <c r="F23" s="31">
        <v>3.8496999999999999</v>
      </c>
      <c r="G23" s="38">
        <v>37.073999999999998</v>
      </c>
      <c r="H23" s="38">
        <v>4.0570000000000004</v>
      </c>
      <c r="I23" s="38">
        <v>2</v>
      </c>
      <c r="J23">
        <v>70</v>
      </c>
      <c r="K23">
        <v>8</v>
      </c>
      <c r="N23" s="4" t="s">
        <v>31</v>
      </c>
      <c r="O23" s="1"/>
      <c r="P23" s="1" t="s">
        <v>10</v>
      </c>
      <c r="Q23" s="1"/>
      <c r="R23" s="5" t="s">
        <v>33</v>
      </c>
      <c r="T23" s="4"/>
      <c r="U23" s="1" t="s">
        <v>35</v>
      </c>
      <c r="V23" s="1" t="s">
        <v>96</v>
      </c>
      <c r="W23" s="1" t="s">
        <v>97</v>
      </c>
      <c r="X23" s="5"/>
    </row>
    <row r="24" spans="1:24" ht="15.75" thickBot="1" x14ac:dyDescent="0.3">
      <c r="A24" s="38" t="s">
        <v>181</v>
      </c>
      <c r="B24" s="38">
        <v>2</v>
      </c>
      <c r="C24" s="38" t="s">
        <v>209</v>
      </c>
      <c r="D24" s="38" t="s">
        <v>165</v>
      </c>
      <c r="E24" s="31">
        <v>83.4</v>
      </c>
      <c r="F24" s="31">
        <v>4.3826000000000001</v>
      </c>
      <c r="G24" s="38">
        <v>41.84</v>
      </c>
      <c r="H24" s="38">
        <v>12.2424</v>
      </c>
      <c r="I24" s="38">
        <v>4</v>
      </c>
      <c r="J24">
        <v>200</v>
      </c>
      <c r="K24">
        <v>8</v>
      </c>
      <c r="N24" s="11" t="s">
        <v>30</v>
      </c>
      <c r="O24" s="10" t="s">
        <v>60</v>
      </c>
      <c r="P24" s="10" t="s">
        <v>61</v>
      </c>
      <c r="Q24" s="10" t="s">
        <v>62</v>
      </c>
      <c r="R24" s="12" t="s">
        <v>63</v>
      </c>
      <c r="T24" s="11" t="s">
        <v>103</v>
      </c>
      <c r="U24" s="9" t="s">
        <v>35</v>
      </c>
      <c r="V24" s="10" t="s">
        <v>95</v>
      </c>
      <c r="W24" s="9" t="s">
        <v>97</v>
      </c>
      <c r="X24" s="12" t="s">
        <v>104</v>
      </c>
    </row>
    <row r="25" spans="1:24" x14ac:dyDescent="0.25">
      <c r="A25" s="38" t="s">
        <v>182</v>
      </c>
      <c r="B25" s="38">
        <v>2</v>
      </c>
      <c r="C25" s="38" t="s">
        <v>209</v>
      </c>
      <c r="D25" s="38" t="s">
        <v>210</v>
      </c>
      <c r="E25" s="31" t="s">
        <v>155</v>
      </c>
      <c r="F25" s="31" t="s">
        <v>155</v>
      </c>
      <c r="G25" s="38">
        <v>123.17382550000001</v>
      </c>
      <c r="H25" s="38">
        <v>14.17</v>
      </c>
      <c r="I25" s="38">
        <v>4</v>
      </c>
      <c r="J25">
        <v>800</v>
      </c>
      <c r="K25">
        <v>32</v>
      </c>
    </row>
    <row r="26" spans="1:24" x14ac:dyDescent="0.25">
      <c r="A26" s="38" t="s">
        <v>51</v>
      </c>
      <c r="B26" s="30">
        <v>3</v>
      </c>
      <c r="C26" s="30" t="s">
        <v>162</v>
      </c>
      <c r="D26" s="38" t="s">
        <v>165</v>
      </c>
      <c r="E26" s="31" t="s">
        <v>155</v>
      </c>
      <c r="F26" s="31" t="s">
        <v>155</v>
      </c>
      <c r="G26" s="38">
        <v>55.502000000000002</v>
      </c>
      <c r="H26" s="38">
        <v>6.649</v>
      </c>
      <c r="I26" s="38">
        <v>5</v>
      </c>
      <c r="N26" t="s">
        <v>113</v>
      </c>
      <c r="Q26" t="s">
        <v>116</v>
      </c>
    </row>
    <row r="27" spans="1:24" x14ac:dyDescent="0.25">
      <c r="A27" s="38" t="s">
        <v>53</v>
      </c>
      <c r="B27" s="38" t="s">
        <v>59</v>
      </c>
      <c r="C27" s="38" t="s">
        <v>162</v>
      </c>
      <c r="D27" s="38" t="s">
        <v>165</v>
      </c>
      <c r="E27" s="31" t="s">
        <v>155</v>
      </c>
      <c r="F27" s="31" t="s">
        <v>155</v>
      </c>
      <c r="G27" s="38">
        <v>57.7306515</v>
      </c>
      <c r="H27" s="38">
        <v>5.3440000000000003</v>
      </c>
      <c r="I27" s="38">
        <v>15</v>
      </c>
      <c r="N27" t="s">
        <v>115</v>
      </c>
      <c r="Q27" t="s">
        <v>117</v>
      </c>
    </row>
    <row r="28" spans="1:24" x14ac:dyDescent="0.25">
      <c r="A28" s="38" t="s">
        <v>64</v>
      </c>
      <c r="B28" s="38" t="s">
        <v>49</v>
      </c>
      <c r="C28" s="38" t="s">
        <v>164</v>
      </c>
      <c r="D28" s="38" t="s">
        <v>166</v>
      </c>
      <c r="E28" s="31" t="s">
        <v>155</v>
      </c>
      <c r="F28" s="31" t="s">
        <v>155</v>
      </c>
      <c r="G28" s="38">
        <v>13.352280500000001</v>
      </c>
      <c r="H28" s="38">
        <v>8.0250000000000004</v>
      </c>
      <c r="I28" s="38">
        <v>2</v>
      </c>
      <c r="N28" t="s">
        <v>114</v>
      </c>
      <c r="Q28" t="s">
        <v>118</v>
      </c>
    </row>
    <row r="29" spans="1:24" x14ac:dyDescent="0.25">
      <c r="A29" s="38" t="s">
        <v>66</v>
      </c>
      <c r="B29" s="38" t="s">
        <v>49</v>
      </c>
      <c r="C29" s="38" t="s">
        <v>163</v>
      </c>
      <c r="D29" s="38" t="s">
        <v>166</v>
      </c>
      <c r="E29" s="31" t="s">
        <v>155</v>
      </c>
      <c r="F29" s="31" t="s">
        <v>155</v>
      </c>
      <c r="G29" s="38">
        <v>189.79900000000001</v>
      </c>
      <c r="H29" s="38">
        <v>9.69</v>
      </c>
      <c r="I29" s="38">
        <v>8</v>
      </c>
      <c r="N29" t="s">
        <v>120</v>
      </c>
      <c r="Q29" t="s">
        <v>119</v>
      </c>
    </row>
    <row r="30" spans="1:24" x14ac:dyDescent="0.25">
      <c r="A30" s="38" t="s">
        <v>92</v>
      </c>
      <c r="B30" s="38" t="s">
        <v>54</v>
      </c>
      <c r="C30" s="38" t="s">
        <v>162</v>
      </c>
      <c r="D30" s="38" t="s">
        <v>167</v>
      </c>
      <c r="E30" s="31" t="s">
        <v>155</v>
      </c>
      <c r="F30" s="31" t="s">
        <v>155</v>
      </c>
      <c r="G30" s="38">
        <v>193.03388100000001</v>
      </c>
      <c r="H30" s="38">
        <v>8.8970000000000002</v>
      </c>
      <c r="I30" s="38">
        <v>4</v>
      </c>
    </row>
    <row r="32" spans="1:24" x14ac:dyDescent="0.25">
      <c r="N32" t="s">
        <v>204</v>
      </c>
    </row>
    <row r="33" spans="14:14" x14ac:dyDescent="0.25">
      <c r="N33" t="s">
        <v>184</v>
      </c>
    </row>
    <row r="34" spans="14:14" x14ac:dyDescent="0.25">
      <c r="N34" t="s">
        <v>185</v>
      </c>
    </row>
    <row r="35" spans="14:14" x14ac:dyDescent="0.25">
      <c r="N35" t="s">
        <v>186</v>
      </c>
    </row>
    <row r="36" spans="14:14" x14ac:dyDescent="0.25">
      <c r="N36" t="s">
        <v>187</v>
      </c>
    </row>
    <row r="38" spans="14:14" x14ac:dyDescent="0.25">
      <c r="N38" t="s">
        <v>188</v>
      </c>
    </row>
    <row r="39" spans="14:14" x14ac:dyDescent="0.25">
      <c r="N39" t="s">
        <v>189</v>
      </c>
    </row>
    <row r="40" spans="14:14" x14ac:dyDescent="0.25">
      <c r="N40" t="s">
        <v>190</v>
      </c>
    </row>
    <row r="41" spans="14:14" x14ac:dyDescent="0.25">
      <c r="N41" t="s">
        <v>191</v>
      </c>
    </row>
    <row r="43" spans="14:14" x14ac:dyDescent="0.25">
      <c r="N43" t="s">
        <v>192</v>
      </c>
    </row>
    <row r="44" spans="14:14" x14ac:dyDescent="0.25">
      <c r="N44" t="s">
        <v>193</v>
      </c>
    </row>
    <row r="45" spans="14:14" x14ac:dyDescent="0.25">
      <c r="N45" t="s">
        <v>194</v>
      </c>
    </row>
    <row r="46" spans="14:14" x14ac:dyDescent="0.25">
      <c r="N46" t="s">
        <v>195</v>
      </c>
    </row>
    <row r="48" spans="14:14" x14ac:dyDescent="0.25">
      <c r="N48" t="s">
        <v>196</v>
      </c>
    </row>
    <row r="49" spans="14:14" x14ac:dyDescent="0.25">
      <c r="N49" t="s">
        <v>197</v>
      </c>
    </row>
    <row r="50" spans="14:14" x14ac:dyDescent="0.25">
      <c r="N50" t="s">
        <v>198</v>
      </c>
    </row>
    <row r="51" spans="14:14" x14ac:dyDescent="0.25">
      <c r="N51" t="s">
        <v>195</v>
      </c>
    </row>
    <row r="52" spans="14:14" x14ac:dyDescent="0.25">
      <c r="N52" t="s">
        <v>199</v>
      </c>
    </row>
    <row r="53" spans="14:14" x14ac:dyDescent="0.25">
      <c r="N53" t="s">
        <v>200</v>
      </c>
    </row>
    <row r="54" spans="14:14" x14ac:dyDescent="0.25">
      <c r="N54" t="s">
        <v>201</v>
      </c>
    </row>
    <row r="55" spans="14:14" x14ac:dyDescent="0.25">
      <c r="N55" t="s">
        <v>202</v>
      </c>
    </row>
    <row r="56" spans="14:14" x14ac:dyDescent="0.25">
      <c r="N56" t="s">
        <v>203</v>
      </c>
    </row>
  </sheetData>
  <mergeCells count="6">
    <mergeCell ref="E2:F2"/>
    <mergeCell ref="G19:H19"/>
    <mergeCell ref="Q3:S3"/>
    <mergeCell ref="N3:O3"/>
    <mergeCell ref="N7:P7"/>
    <mergeCell ref="R7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"/>
  <sheetViews>
    <sheetView tabSelected="1" topLeftCell="A19" workbookViewId="0">
      <selection activeCell="G51" sqref="G51"/>
    </sheetView>
  </sheetViews>
  <sheetFormatPr defaultRowHeight="15" x14ac:dyDescent="0.25"/>
  <cols>
    <col min="1" max="1" width="14" customWidth="1"/>
    <col min="3" max="3" width="19.7109375" bestFit="1" customWidth="1"/>
    <col min="4" max="5" width="9" style="41"/>
    <col min="6" max="6" width="19.42578125" style="41" customWidth="1"/>
    <col min="7" max="7" width="17.5703125" style="41" customWidth="1"/>
    <col min="8" max="8" width="14.42578125" customWidth="1"/>
    <col min="9" max="9" width="18.42578125" customWidth="1"/>
    <col min="10" max="10" width="17.28515625" customWidth="1"/>
    <col min="11" max="11" width="13" bestFit="1" customWidth="1"/>
    <col min="12" max="12" width="11.85546875" bestFit="1" customWidth="1"/>
    <col min="13" max="14" width="11.85546875" customWidth="1"/>
    <col min="15" max="15" width="13" bestFit="1" customWidth="1"/>
    <col min="16" max="16" width="10.140625" bestFit="1" customWidth="1"/>
    <col min="18" max="18" width="15.5703125" customWidth="1"/>
  </cols>
  <sheetData>
    <row r="1" spans="1:32" ht="15.75" thickBot="1" x14ac:dyDescent="0.3">
      <c r="A1" s="40" t="s">
        <v>180</v>
      </c>
      <c r="B1" s="38"/>
      <c r="C1" s="38"/>
      <c r="D1" s="107" t="s">
        <v>216</v>
      </c>
      <c r="E1" s="107"/>
      <c r="F1" s="107"/>
      <c r="G1" s="108"/>
      <c r="H1" s="101" t="s">
        <v>126</v>
      </c>
      <c r="I1" s="103"/>
      <c r="J1" s="101" t="s">
        <v>211</v>
      </c>
      <c r="K1" s="102"/>
      <c r="L1" s="101" t="s">
        <v>133</v>
      </c>
      <c r="M1" s="102"/>
      <c r="N1" s="102"/>
      <c r="O1" s="102"/>
      <c r="P1" s="103"/>
      <c r="Q1" s="101" t="s">
        <v>217</v>
      </c>
      <c r="R1" s="103"/>
    </row>
    <row r="2" spans="1:32" ht="15.75" thickBot="1" x14ac:dyDescent="0.3">
      <c r="A2" s="56"/>
      <c r="B2" s="57" t="s">
        <v>212</v>
      </c>
      <c r="C2" s="58" t="s">
        <v>214</v>
      </c>
      <c r="D2" s="56" t="s">
        <v>137</v>
      </c>
      <c r="E2" s="57" t="s">
        <v>213</v>
      </c>
      <c r="F2" s="57" t="s">
        <v>215</v>
      </c>
      <c r="G2" s="58" t="s">
        <v>183</v>
      </c>
      <c r="H2" s="72" t="s">
        <v>25</v>
      </c>
      <c r="I2" s="58" t="s">
        <v>206</v>
      </c>
      <c r="J2" s="72" t="s">
        <v>25</v>
      </c>
      <c r="K2" s="76" t="s">
        <v>206</v>
      </c>
      <c r="L2" s="73" t="s">
        <v>25</v>
      </c>
      <c r="M2" s="72" t="s">
        <v>220</v>
      </c>
      <c r="N2" s="72" t="s">
        <v>27</v>
      </c>
      <c r="O2" s="76" t="s">
        <v>206</v>
      </c>
      <c r="P2" s="77" t="s">
        <v>207</v>
      </c>
      <c r="Q2" s="73" t="s">
        <v>25</v>
      </c>
      <c r="R2" s="74" t="s">
        <v>206</v>
      </c>
    </row>
    <row r="3" spans="1:32" ht="15.75" thickBot="1" x14ac:dyDescent="0.3">
      <c r="A3" s="44" t="s">
        <v>130</v>
      </c>
      <c r="B3" s="45" t="s">
        <v>165</v>
      </c>
      <c r="C3" s="46" t="s">
        <v>172</v>
      </c>
      <c r="D3" s="44">
        <v>16</v>
      </c>
      <c r="E3" s="45">
        <v>2</v>
      </c>
      <c r="F3" s="45">
        <v>2</v>
      </c>
      <c r="G3" s="46">
        <v>4</v>
      </c>
      <c r="H3" s="44">
        <v>16.18</v>
      </c>
      <c r="I3" s="46">
        <v>0.75134999999999996</v>
      </c>
      <c r="J3" s="55">
        <v>0.78</v>
      </c>
      <c r="K3" s="45">
        <v>1.5</v>
      </c>
      <c r="L3" s="91">
        <v>7.45</v>
      </c>
      <c r="M3" s="92">
        <v>0.09</v>
      </c>
      <c r="N3" s="92">
        <v>5</v>
      </c>
      <c r="O3" s="92">
        <v>3.29</v>
      </c>
      <c r="P3" s="93">
        <v>4</v>
      </c>
      <c r="Q3" s="51">
        <v>0.219</v>
      </c>
      <c r="R3" s="52">
        <v>0.75</v>
      </c>
    </row>
    <row r="4" spans="1:32" ht="15.75" thickBot="1" x14ac:dyDescent="0.3">
      <c r="A4" s="44" t="s">
        <v>131</v>
      </c>
      <c r="B4" s="45" t="s">
        <v>208</v>
      </c>
      <c r="C4" s="46" t="s">
        <v>172</v>
      </c>
      <c r="D4" s="44">
        <v>36</v>
      </c>
      <c r="E4" s="45">
        <v>2</v>
      </c>
      <c r="F4" s="45">
        <v>2</v>
      </c>
      <c r="G4" s="46">
        <v>4</v>
      </c>
      <c r="H4" s="44">
        <v>18.190000000000001</v>
      </c>
      <c r="I4" s="46">
        <v>0.74950000000000006</v>
      </c>
      <c r="J4" s="45">
        <v>1.671</v>
      </c>
      <c r="K4" s="45">
        <v>1.5</v>
      </c>
      <c r="L4" s="91">
        <v>7.77</v>
      </c>
      <c r="M4" s="92">
        <v>7.0000000000000007E-2</v>
      </c>
      <c r="N4" s="92">
        <v>8</v>
      </c>
      <c r="O4" s="92">
        <v>4.7699999999999996</v>
      </c>
      <c r="P4" s="93">
        <v>4</v>
      </c>
      <c r="Q4" s="51">
        <v>0.57799999999999996</v>
      </c>
      <c r="R4" s="52">
        <v>0.75</v>
      </c>
      <c r="V4" s="101" t="s">
        <v>139</v>
      </c>
      <c r="W4" s="103"/>
      <c r="Y4" s="101" t="s">
        <v>140</v>
      </c>
      <c r="Z4" s="102"/>
      <c r="AA4" s="103"/>
    </row>
    <row r="5" spans="1:32" x14ac:dyDescent="0.25">
      <c r="A5" s="44" t="s">
        <v>23</v>
      </c>
      <c r="B5" s="45" t="s">
        <v>208</v>
      </c>
      <c r="C5" s="46" t="s">
        <v>165</v>
      </c>
      <c r="D5" s="44">
        <v>70</v>
      </c>
      <c r="E5" s="45">
        <v>2</v>
      </c>
      <c r="F5" s="45">
        <v>3</v>
      </c>
      <c r="G5" s="46">
        <v>8</v>
      </c>
      <c r="H5" s="44">
        <v>40.880000000000003</v>
      </c>
      <c r="I5" s="46">
        <v>3.8496999999999999</v>
      </c>
      <c r="J5" s="45" t="s">
        <v>155</v>
      </c>
      <c r="K5" s="45" t="s">
        <v>155</v>
      </c>
      <c r="L5" s="91">
        <v>14.27</v>
      </c>
      <c r="M5" s="92">
        <v>8.8999999999999996E-2</v>
      </c>
      <c r="N5" s="92">
        <v>20</v>
      </c>
      <c r="O5" s="92">
        <v>10.3</v>
      </c>
      <c r="P5" s="93">
        <v>3</v>
      </c>
      <c r="Q5" s="44" t="s">
        <v>155</v>
      </c>
      <c r="R5" s="46" t="s">
        <v>155</v>
      </c>
      <c r="V5" s="33" t="s">
        <v>31</v>
      </c>
      <c r="W5" s="3" t="s">
        <v>33</v>
      </c>
      <c r="Y5" s="33" t="s">
        <v>31</v>
      </c>
      <c r="Z5" s="36"/>
      <c r="AA5" s="3" t="s">
        <v>33</v>
      </c>
    </row>
    <row r="6" spans="1:32" ht="15.75" thickBot="1" x14ac:dyDescent="0.3">
      <c r="A6" s="44" t="s">
        <v>181</v>
      </c>
      <c r="B6" s="45" t="s">
        <v>209</v>
      </c>
      <c r="C6" s="46" t="s">
        <v>165</v>
      </c>
      <c r="D6" s="44">
        <v>200</v>
      </c>
      <c r="E6" s="45">
        <v>2</v>
      </c>
      <c r="F6" s="45">
        <v>3</v>
      </c>
      <c r="G6" s="46">
        <v>8</v>
      </c>
      <c r="H6" s="44">
        <v>83.4</v>
      </c>
      <c r="I6" s="46">
        <v>4.3826000000000001</v>
      </c>
      <c r="J6" s="45"/>
      <c r="K6" s="45"/>
      <c r="L6" s="91">
        <v>31.87</v>
      </c>
      <c r="M6" s="92">
        <v>0.33800000000000002</v>
      </c>
      <c r="N6" s="92">
        <v>21</v>
      </c>
      <c r="O6" s="92">
        <v>12.24</v>
      </c>
      <c r="P6" s="93">
        <v>5</v>
      </c>
      <c r="Q6" s="51"/>
      <c r="R6" s="52"/>
      <c r="V6" s="34" t="s">
        <v>30</v>
      </c>
      <c r="W6" s="35" t="s">
        <v>32</v>
      </c>
      <c r="Y6" s="34" t="s">
        <v>30</v>
      </c>
      <c r="Z6" s="37"/>
      <c r="AA6" s="35" t="s">
        <v>32</v>
      </c>
    </row>
    <row r="7" spans="1:32" ht="15.75" thickBot="1" x14ac:dyDescent="0.3">
      <c r="A7" s="44" t="s">
        <v>182</v>
      </c>
      <c r="B7" s="45" t="s">
        <v>209</v>
      </c>
      <c r="C7" s="46" t="s">
        <v>210</v>
      </c>
      <c r="D7" s="44">
        <v>800</v>
      </c>
      <c r="E7" s="45">
        <v>2</v>
      </c>
      <c r="F7" s="45">
        <v>5</v>
      </c>
      <c r="G7" s="46">
        <v>32</v>
      </c>
      <c r="H7" s="44" t="s">
        <v>155</v>
      </c>
      <c r="I7" s="46" t="s">
        <v>155</v>
      </c>
      <c r="J7" s="45"/>
      <c r="K7" s="45"/>
      <c r="L7" s="91">
        <v>107.56</v>
      </c>
      <c r="M7" s="92">
        <v>4.7E-2</v>
      </c>
      <c r="N7" s="92">
        <v>23</v>
      </c>
      <c r="O7" s="92">
        <v>14.17</v>
      </c>
      <c r="P7" s="93">
        <v>5</v>
      </c>
      <c r="Q7" s="51"/>
      <c r="R7" s="52"/>
    </row>
    <row r="8" spans="1:32" ht="15.75" thickBot="1" x14ac:dyDescent="0.3">
      <c r="A8" s="44" t="s">
        <v>51</v>
      </c>
      <c r="B8" s="50" t="s">
        <v>162</v>
      </c>
      <c r="C8" s="46" t="s">
        <v>165</v>
      </c>
      <c r="D8" s="44">
        <v>1000</v>
      </c>
      <c r="E8" s="50">
        <v>3</v>
      </c>
      <c r="F8" s="50" t="s">
        <v>54</v>
      </c>
      <c r="G8" s="46">
        <v>8</v>
      </c>
      <c r="H8" s="44" t="s">
        <v>155</v>
      </c>
      <c r="I8" s="46" t="s">
        <v>155</v>
      </c>
      <c r="J8" s="45"/>
      <c r="K8" s="45"/>
      <c r="L8" s="91">
        <v>59.04</v>
      </c>
      <c r="M8" s="92">
        <v>5.0999999999999997E-2</v>
      </c>
      <c r="N8" s="92">
        <v>12</v>
      </c>
      <c r="O8" s="92">
        <v>6.68</v>
      </c>
      <c r="P8" s="93">
        <v>11</v>
      </c>
      <c r="Q8" s="51"/>
      <c r="R8" s="52"/>
      <c r="V8" s="101" t="s">
        <v>141</v>
      </c>
      <c r="W8" s="102"/>
      <c r="X8" s="103"/>
      <c r="Z8" s="104" t="s">
        <v>160</v>
      </c>
      <c r="AA8" s="105"/>
      <c r="AB8" s="106"/>
    </row>
    <row r="9" spans="1:32" x14ac:dyDescent="0.25">
      <c r="A9" s="44" t="s">
        <v>53</v>
      </c>
      <c r="B9" s="45" t="s">
        <v>162</v>
      </c>
      <c r="C9" s="46" t="s">
        <v>165</v>
      </c>
      <c r="D9" s="44">
        <v>25000</v>
      </c>
      <c r="E9" s="45" t="s">
        <v>59</v>
      </c>
      <c r="F9" s="45">
        <v>3</v>
      </c>
      <c r="G9" s="46">
        <v>8</v>
      </c>
      <c r="H9" s="44" t="s">
        <v>155</v>
      </c>
      <c r="I9" s="46" t="s">
        <v>155</v>
      </c>
      <c r="J9" s="45"/>
      <c r="K9" s="45"/>
      <c r="L9" s="91">
        <v>56.252000000000002</v>
      </c>
      <c r="M9" s="96">
        <v>0.89</v>
      </c>
      <c r="N9" s="96">
        <v>13</v>
      </c>
      <c r="O9" s="92">
        <v>6.82</v>
      </c>
      <c r="P9" s="93">
        <v>12</v>
      </c>
      <c r="Q9" s="51"/>
      <c r="R9" s="52"/>
      <c r="V9" s="33" t="s">
        <v>31</v>
      </c>
      <c r="W9" s="36" t="s">
        <v>35</v>
      </c>
      <c r="X9" s="3" t="s">
        <v>143</v>
      </c>
      <c r="Z9" s="33" t="s">
        <v>31</v>
      </c>
      <c r="AA9" s="8" t="s">
        <v>35</v>
      </c>
      <c r="AB9" s="3" t="s">
        <v>143</v>
      </c>
    </row>
    <row r="10" spans="1:32" ht="15.75" thickBot="1" x14ac:dyDescent="0.3">
      <c r="A10" s="95" t="s">
        <v>64</v>
      </c>
      <c r="B10" s="45" t="s">
        <v>164</v>
      </c>
      <c r="C10" s="46" t="s">
        <v>166</v>
      </c>
      <c r="D10" s="44">
        <v>196</v>
      </c>
      <c r="E10" s="45" t="s">
        <v>49</v>
      </c>
      <c r="F10" s="45">
        <v>2</v>
      </c>
      <c r="G10" s="46">
        <v>4</v>
      </c>
      <c r="H10" s="44" t="s">
        <v>155</v>
      </c>
      <c r="I10" s="46" t="s">
        <v>155</v>
      </c>
      <c r="J10" s="45"/>
      <c r="K10" s="45"/>
      <c r="L10" s="91">
        <v>13.27</v>
      </c>
      <c r="M10" s="92">
        <v>0.17100000000000001</v>
      </c>
      <c r="N10" s="92">
        <v>16</v>
      </c>
      <c r="O10" s="92">
        <v>8</v>
      </c>
      <c r="P10" s="93">
        <v>5</v>
      </c>
      <c r="Q10" s="51"/>
      <c r="R10" s="52"/>
      <c r="V10" s="34" t="s">
        <v>30</v>
      </c>
      <c r="W10" s="37" t="s">
        <v>35</v>
      </c>
      <c r="X10" s="35" t="s">
        <v>142</v>
      </c>
      <c r="Z10" s="4" t="s">
        <v>31</v>
      </c>
      <c r="AA10" s="1" t="s">
        <v>35</v>
      </c>
      <c r="AB10" s="5" t="s">
        <v>143</v>
      </c>
    </row>
    <row r="11" spans="1:32" ht="15.75" thickBot="1" x14ac:dyDescent="0.3">
      <c r="A11" s="95" t="s">
        <v>66</v>
      </c>
      <c r="B11" s="45" t="s">
        <v>163</v>
      </c>
      <c r="C11" s="46" t="s">
        <v>166</v>
      </c>
      <c r="D11" s="44">
        <v>400</v>
      </c>
      <c r="E11" s="45" t="s">
        <v>49</v>
      </c>
      <c r="F11" s="45">
        <v>2</v>
      </c>
      <c r="G11" s="46">
        <v>4</v>
      </c>
      <c r="H11" s="44" t="s">
        <v>155</v>
      </c>
      <c r="I11" s="46" t="s">
        <v>155</v>
      </c>
      <c r="J11" s="45"/>
      <c r="K11" s="45"/>
      <c r="L11" s="91">
        <v>30.03</v>
      </c>
      <c r="M11" s="92">
        <v>0.34499999999999997</v>
      </c>
      <c r="N11" s="92">
        <v>18</v>
      </c>
      <c r="O11" s="92">
        <v>10.18</v>
      </c>
      <c r="P11" s="93">
        <v>3</v>
      </c>
      <c r="Q11" s="51"/>
      <c r="R11" s="52"/>
      <c r="Z11" s="34" t="s">
        <v>103</v>
      </c>
      <c r="AA11" s="9"/>
      <c r="AB11" s="35" t="s">
        <v>60</v>
      </c>
    </row>
    <row r="12" spans="1:32" ht="15.75" thickBot="1" x14ac:dyDescent="0.3">
      <c r="A12" s="47" t="s">
        <v>92</v>
      </c>
      <c r="B12" s="48" t="s">
        <v>162</v>
      </c>
      <c r="C12" s="49" t="s">
        <v>167</v>
      </c>
      <c r="D12" s="47">
        <v>4000</v>
      </c>
      <c r="E12" s="48" t="s">
        <v>54</v>
      </c>
      <c r="F12" s="48">
        <v>5</v>
      </c>
      <c r="G12" s="49">
        <v>32</v>
      </c>
      <c r="H12" s="47" t="s">
        <v>155</v>
      </c>
      <c r="I12" s="49" t="s">
        <v>155</v>
      </c>
      <c r="J12" s="48"/>
      <c r="K12" s="48"/>
      <c r="L12" s="97">
        <v>247.11</v>
      </c>
      <c r="M12" s="94">
        <v>5.2999999999999999E-2</v>
      </c>
      <c r="N12" s="94">
        <v>19</v>
      </c>
      <c r="O12" s="94">
        <v>11.586</v>
      </c>
      <c r="P12" s="98">
        <v>9</v>
      </c>
      <c r="Q12" s="53"/>
      <c r="R12" s="54"/>
    </row>
    <row r="13" spans="1:32" ht="15.75" thickBot="1" x14ac:dyDescent="0.3"/>
    <row r="14" spans="1:32" ht="15.75" thickBot="1" x14ac:dyDescent="0.3">
      <c r="V14" s="7" t="s">
        <v>51</v>
      </c>
      <c r="W14" s="8"/>
      <c r="X14" s="8"/>
      <c r="Y14" s="8"/>
      <c r="Z14" s="3"/>
      <c r="AB14" s="7" t="s">
        <v>92</v>
      </c>
      <c r="AC14" s="8"/>
      <c r="AD14" s="8"/>
      <c r="AE14" s="8"/>
      <c r="AF14" s="3"/>
    </row>
    <row r="15" spans="1:32" ht="15.75" thickBot="1" x14ac:dyDescent="0.3">
      <c r="A15" s="71" t="s">
        <v>218</v>
      </c>
      <c r="B15" s="69" t="s">
        <v>216</v>
      </c>
      <c r="C15" s="78"/>
      <c r="D15" s="62"/>
      <c r="E15" s="62"/>
      <c r="F15" s="63"/>
      <c r="G15" s="69" t="s">
        <v>133</v>
      </c>
      <c r="H15" s="62"/>
      <c r="I15" s="62"/>
      <c r="J15" s="63"/>
      <c r="V15" s="4" t="s">
        <v>31</v>
      </c>
      <c r="W15" s="1"/>
      <c r="X15" s="1" t="s">
        <v>10</v>
      </c>
      <c r="Y15" s="1"/>
      <c r="Z15" s="5" t="s">
        <v>33</v>
      </c>
      <c r="AB15" s="4" t="s">
        <v>31</v>
      </c>
      <c r="AC15" s="1" t="s">
        <v>33</v>
      </c>
      <c r="AD15" s="1" t="s">
        <v>96</v>
      </c>
      <c r="AE15" s="1" t="s">
        <v>97</v>
      </c>
      <c r="AF15" s="5" t="s">
        <v>99</v>
      </c>
    </row>
    <row r="16" spans="1:32" ht="15.75" thickBot="1" x14ac:dyDescent="0.3">
      <c r="A16" s="70"/>
      <c r="B16" s="69" t="s">
        <v>137</v>
      </c>
      <c r="C16" s="78" t="s">
        <v>219</v>
      </c>
      <c r="D16" s="62" t="s">
        <v>213</v>
      </c>
      <c r="E16" s="62" t="s">
        <v>215</v>
      </c>
      <c r="F16" s="63" t="s">
        <v>183</v>
      </c>
      <c r="G16" s="84" t="s">
        <v>78</v>
      </c>
      <c r="H16" s="57" t="s">
        <v>79</v>
      </c>
      <c r="I16" s="57" t="s">
        <v>80</v>
      </c>
      <c r="J16" s="75" t="s">
        <v>81</v>
      </c>
      <c r="V16" s="11" t="s">
        <v>30</v>
      </c>
      <c r="W16" s="9"/>
      <c r="X16" s="10" t="s">
        <v>44</v>
      </c>
      <c r="Y16" s="9"/>
      <c r="Z16" s="12" t="s">
        <v>45</v>
      </c>
      <c r="AB16" s="11" t="s">
        <v>30</v>
      </c>
      <c r="AC16" s="9" t="s">
        <v>33</v>
      </c>
      <c r="AD16" s="10" t="s">
        <v>95</v>
      </c>
      <c r="AE16" s="9" t="s">
        <v>97</v>
      </c>
      <c r="AF16" s="12" t="s">
        <v>98</v>
      </c>
    </row>
    <row r="17" spans="1:33" ht="15.75" thickBot="1" x14ac:dyDescent="0.3">
      <c r="A17" s="79" t="s">
        <v>69</v>
      </c>
      <c r="B17" s="80">
        <v>300</v>
      </c>
      <c r="C17" s="81">
        <v>15</v>
      </c>
      <c r="D17" s="80">
        <v>2</v>
      </c>
      <c r="E17" s="80">
        <v>7</v>
      </c>
      <c r="F17" s="82">
        <v>128</v>
      </c>
      <c r="G17" s="44">
        <v>33.726634300000001</v>
      </c>
      <c r="H17" s="45">
        <v>2</v>
      </c>
      <c r="I17" s="45">
        <v>35</v>
      </c>
      <c r="J17" s="46">
        <v>19.3596</v>
      </c>
    </row>
    <row r="18" spans="1:33" x14ac:dyDescent="0.25">
      <c r="A18" s="66" t="s">
        <v>76</v>
      </c>
      <c r="B18" s="64">
        <v>308</v>
      </c>
      <c r="C18" s="43">
        <v>16</v>
      </c>
      <c r="D18" s="64">
        <v>2</v>
      </c>
      <c r="E18" s="64">
        <v>2</v>
      </c>
      <c r="F18" s="65">
        <v>4</v>
      </c>
      <c r="G18" s="44">
        <v>13.168517700000001</v>
      </c>
      <c r="H18" s="45">
        <v>2</v>
      </c>
      <c r="I18" s="45">
        <v>18</v>
      </c>
      <c r="J18" s="46">
        <v>7.8125</v>
      </c>
      <c r="V18" s="13" t="s">
        <v>57</v>
      </c>
      <c r="AB18" s="7" t="s">
        <v>94</v>
      </c>
      <c r="AC18" s="8"/>
      <c r="AD18" s="8"/>
      <c r="AE18" s="8"/>
      <c r="AF18" s="3"/>
    </row>
    <row r="19" spans="1:33" x14ac:dyDescent="0.25">
      <c r="A19" s="66" t="s">
        <v>77</v>
      </c>
      <c r="B19" s="64">
        <v>462</v>
      </c>
      <c r="C19" s="43">
        <v>16</v>
      </c>
      <c r="D19" s="64">
        <v>2</v>
      </c>
      <c r="E19" s="64">
        <v>3</v>
      </c>
      <c r="F19" s="65">
        <v>8</v>
      </c>
      <c r="G19" s="44">
        <v>14.453904</v>
      </c>
      <c r="H19" s="45">
        <v>2</v>
      </c>
      <c r="I19" s="45">
        <v>16</v>
      </c>
      <c r="J19" s="46">
        <v>8.703125</v>
      </c>
      <c r="V19" t="s">
        <v>55</v>
      </c>
      <c r="AB19" s="4" t="s">
        <v>31</v>
      </c>
      <c r="AC19" s="1" t="s">
        <v>35</v>
      </c>
      <c r="AD19" s="1" t="s">
        <v>96</v>
      </c>
      <c r="AE19" s="1" t="s">
        <v>97</v>
      </c>
      <c r="AF19" s="5" t="s">
        <v>99</v>
      </c>
    </row>
    <row r="20" spans="1:33" ht="15.75" thickBot="1" x14ac:dyDescent="0.3">
      <c r="A20" s="66" t="s">
        <v>107</v>
      </c>
      <c r="B20" s="64">
        <v>600</v>
      </c>
      <c r="C20" s="43">
        <v>15</v>
      </c>
      <c r="D20" s="64">
        <v>2</v>
      </c>
      <c r="E20" s="64">
        <v>9</v>
      </c>
      <c r="F20" s="65">
        <v>512</v>
      </c>
      <c r="G20" s="44">
        <v>205.050262</v>
      </c>
      <c r="H20" s="45">
        <v>4</v>
      </c>
      <c r="I20" s="45">
        <v>39</v>
      </c>
      <c r="J20" s="46">
        <v>17.615600000000001</v>
      </c>
      <c r="V20" t="s">
        <v>56</v>
      </c>
      <c r="AB20" s="11" t="s">
        <v>30</v>
      </c>
      <c r="AC20" s="9" t="s">
        <v>35</v>
      </c>
      <c r="AD20" s="10" t="s">
        <v>95</v>
      </c>
      <c r="AE20" s="9" t="s">
        <v>97</v>
      </c>
      <c r="AF20" s="12" t="s">
        <v>98</v>
      </c>
    </row>
    <row r="21" spans="1:33" x14ac:dyDescent="0.25">
      <c r="A21" s="66" t="s">
        <v>109</v>
      </c>
      <c r="B21" s="64">
        <v>1500</v>
      </c>
      <c r="C21" s="43">
        <v>15</v>
      </c>
      <c r="D21" s="64">
        <v>3</v>
      </c>
      <c r="E21" s="64">
        <v>7</v>
      </c>
      <c r="F21" s="65">
        <v>128</v>
      </c>
      <c r="G21" s="44">
        <v>156.29429999999999</v>
      </c>
      <c r="H21" s="45">
        <v>6</v>
      </c>
      <c r="I21" s="45">
        <v>26</v>
      </c>
      <c r="J21" s="46">
        <v>11.25</v>
      </c>
      <c r="AB21" s="42"/>
      <c r="AC21" s="43"/>
      <c r="AD21" s="42"/>
      <c r="AE21" s="43"/>
      <c r="AF21" s="42"/>
    </row>
    <row r="22" spans="1:33" ht="15.75" thickBot="1" x14ac:dyDescent="0.3">
      <c r="A22" s="70" t="s">
        <v>110</v>
      </c>
      <c r="B22" s="67">
        <v>20250</v>
      </c>
      <c r="C22" s="83">
        <v>16</v>
      </c>
      <c r="D22" s="67">
        <v>3</v>
      </c>
      <c r="E22" s="67">
        <v>5</v>
      </c>
      <c r="F22" s="68">
        <v>32</v>
      </c>
      <c r="G22" s="61" t="s">
        <v>111</v>
      </c>
      <c r="H22" s="59">
        <v>3</v>
      </c>
      <c r="I22" s="59">
        <v>12</v>
      </c>
      <c r="J22" s="60">
        <v>5.5</v>
      </c>
    </row>
    <row r="23" spans="1:33" x14ac:dyDescent="0.25">
      <c r="V23" s="7" t="s">
        <v>53</v>
      </c>
      <c r="W23" s="8"/>
      <c r="X23" s="8"/>
      <c r="Y23" s="8"/>
      <c r="Z23" s="3"/>
      <c r="AB23" s="7" t="s">
        <v>105</v>
      </c>
      <c r="AC23" s="8"/>
      <c r="AD23" s="8"/>
      <c r="AE23" s="8"/>
      <c r="AF23" s="3"/>
    </row>
    <row r="24" spans="1:33" ht="15.75" thickBot="1" x14ac:dyDescent="0.3">
      <c r="V24" s="4" t="s">
        <v>31</v>
      </c>
      <c r="W24" s="1"/>
      <c r="X24" s="1" t="s">
        <v>10</v>
      </c>
      <c r="Y24" s="1"/>
      <c r="Z24" s="5" t="s">
        <v>33</v>
      </c>
      <c r="AB24" s="4"/>
      <c r="AC24" s="1" t="s">
        <v>35</v>
      </c>
      <c r="AD24" s="1" t="s">
        <v>96</v>
      </c>
      <c r="AE24" s="1" t="s">
        <v>97</v>
      </c>
      <c r="AF24" s="5"/>
    </row>
    <row r="25" spans="1:33" ht="15.75" thickBot="1" x14ac:dyDescent="0.3">
      <c r="A25" s="86" t="s">
        <v>224</v>
      </c>
      <c r="B25" s="87" t="s">
        <v>225</v>
      </c>
      <c r="C25" s="87" t="s">
        <v>226</v>
      </c>
      <c r="D25" s="87" t="s">
        <v>227</v>
      </c>
      <c r="E25" s="88" t="s">
        <v>228</v>
      </c>
      <c r="F25" s="87" t="s">
        <v>221</v>
      </c>
      <c r="G25" s="73" t="s">
        <v>25</v>
      </c>
      <c r="H25" s="72" t="s">
        <v>27</v>
      </c>
      <c r="I25" s="87" t="s">
        <v>206</v>
      </c>
      <c r="J25" s="88" t="s">
        <v>207</v>
      </c>
      <c r="W25" s="11" t="s">
        <v>30</v>
      </c>
      <c r="X25" s="10" t="s">
        <v>60</v>
      </c>
      <c r="Y25" s="10" t="s">
        <v>61</v>
      </c>
      <c r="Z25" s="10" t="s">
        <v>62</v>
      </c>
      <c r="AA25" s="12" t="s">
        <v>63</v>
      </c>
      <c r="AC25" s="11" t="s">
        <v>103</v>
      </c>
      <c r="AD25" s="9" t="s">
        <v>35</v>
      </c>
      <c r="AE25" s="10" t="s">
        <v>95</v>
      </c>
      <c r="AF25" s="9" t="s">
        <v>97</v>
      </c>
      <c r="AG25" s="12" t="s">
        <v>104</v>
      </c>
    </row>
    <row r="26" spans="1:33" x14ac:dyDescent="0.25">
      <c r="A26" s="44">
        <v>196</v>
      </c>
      <c r="B26" s="45" t="s">
        <v>49</v>
      </c>
      <c r="C26" s="50" t="s">
        <v>222</v>
      </c>
      <c r="D26" s="45">
        <v>2</v>
      </c>
      <c r="E26" s="46">
        <v>4</v>
      </c>
      <c r="F26" s="45">
        <v>1</v>
      </c>
      <c r="G26" s="91">
        <v>13.2</v>
      </c>
      <c r="H26" s="92">
        <v>16</v>
      </c>
      <c r="I26" s="92">
        <v>8</v>
      </c>
      <c r="J26" s="93">
        <v>5</v>
      </c>
    </row>
    <row r="27" spans="1:33" x14ac:dyDescent="0.25">
      <c r="A27" s="44">
        <v>400</v>
      </c>
      <c r="B27" s="45" t="s">
        <v>49</v>
      </c>
      <c r="C27" s="50" t="s">
        <v>222</v>
      </c>
      <c r="D27" s="45">
        <v>2</v>
      </c>
      <c r="E27" s="46">
        <v>4</v>
      </c>
      <c r="F27" s="45">
        <v>1</v>
      </c>
      <c r="G27" s="91">
        <v>30</v>
      </c>
      <c r="H27" s="92">
        <v>18</v>
      </c>
      <c r="I27" s="92">
        <v>10.199999999999999</v>
      </c>
      <c r="J27" s="93">
        <v>3</v>
      </c>
      <c r="W27" t="s">
        <v>113</v>
      </c>
      <c r="Z27" t="s">
        <v>116</v>
      </c>
    </row>
    <row r="28" spans="1:33" x14ac:dyDescent="0.25">
      <c r="A28" s="44">
        <v>25000</v>
      </c>
      <c r="B28" s="45" t="s">
        <v>59</v>
      </c>
      <c r="C28" s="50" t="s">
        <v>222</v>
      </c>
      <c r="D28" s="45">
        <v>3</v>
      </c>
      <c r="E28" s="46">
        <v>8</v>
      </c>
      <c r="F28" s="45">
        <v>1</v>
      </c>
      <c r="G28" s="91">
        <v>56.2</v>
      </c>
      <c r="H28" s="96">
        <v>13</v>
      </c>
      <c r="I28" s="92">
        <v>6.82</v>
      </c>
      <c r="J28" s="93">
        <v>12</v>
      </c>
      <c r="W28" t="s">
        <v>115</v>
      </c>
      <c r="Z28" t="s">
        <v>117</v>
      </c>
    </row>
    <row r="29" spans="1:33" x14ac:dyDescent="0.25">
      <c r="A29" s="44">
        <v>1000</v>
      </c>
      <c r="B29" s="50">
        <v>3</v>
      </c>
      <c r="C29" s="50" t="s">
        <v>222</v>
      </c>
      <c r="D29" s="50" t="s">
        <v>54</v>
      </c>
      <c r="E29" s="46">
        <v>8</v>
      </c>
      <c r="F29" s="45">
        <v>1</v>
      </c>
      <c r="G29" s="91">
        <v>59</v>
      </c>
      <c r="H29" s="92">
        <v>12</v>
      </c>
      <c r="I29" s="92">
        <v>6.68</v>
      </c>
      <c r="J29" s="93">
        <v>11</v>
      </c>
      <c r="W29" t="s">
        <v>114</v>
      </c>
      <c r="Z29" t="s">
        <v>118</v>
      </c>
    </row>
    <row r="30" spans="1:33" ht="15.75" thickBot="1" x14ac:dyDescent="0.3">
      <c r="A30" s="47">
        <v>4000</v>
      </c>
      <c r="B30" s="89" t="s">
        <v>54</v>
      </c>
      <c r="C30" s="50" t="s">
        <v>222</v>
      </c>
      <c r="D30" s="89">
        <v>5</v>
      </c>
      <c r="E30" s="90">
        <v>32</v>
      </c>
      <c r="F30" s="89">
        <v>2</v>
      </c>
      <c r="G30" s="97">
        <v>247.1</v>
      </c>
      <c r="H30" s="94">
        <v>19</v>
      </c>
      <c r="I30" s="94">
        <v>11.6</v>
      </c>
      <c r="J30" s="98">
        <v>9</v>
      </c>
      <c r="W30" t="s">
        <v>120</v>
      </c>
      <c r="Z30" t="s">
        <v>119</v>
      </c>
    </row>
    <row r="31" spans="1:33" x14ac:dyDescent="0.25">
      <c r="A31" s="80">
        <v>308</v>
      </c>
      <c r="B31" s="80">
        <v>2</v>
      </c>
      <c r="C31" s="81">
        <v>15</v>
      </c>
      <c r="D31" s="80">
        <v>2</v>
      </c>
      <c r="E31" s="82">
        <v>4</v>
      </c>
      <c r="F31" s="41">
        <v>1</v>
      </c>
      <c r="G31" s="44">
        <v>13.1</v>
      </c>
      <c r="H31" s="45">
        <v>18</v>
      </c>
      <c r="I31" s="46">
        <v>7.81</v>
      </c>
      <c r="J31" s="45">
        <v>2</v>
      </c>
    </row>
    <row r="32" spans="1:33" x14ac:dyDescent="0.25">
      <c r="A32" s="64">
        <v>462</v>
      </c>
      <c r="B32" s="64">
        <v>2</v>
      </c>
      <c r="C32" s="43">
        <v>16</v>
      </c>
      <c r="D32" s="64">
        <v>3</v>
      </c>
      <c r="E32" s="65">
        <v>8</v>
      </c>
      <c r="F32" s="41">
        <v>1</v>
      </c>
      <c r="G32" s="44">
        <v>14.4</v>
      </c>
      <c r="H32" s="45">
        <v>16</v>
      </c>
      <c r="I32" s="46">
        <v>8.6999999999999993</v>
      </c>
      <c r="J32" s="45">
        <v>2</v>
      </c>
    </row>
    <row r="33" spans="1:22" x14ac:dyDescent="0.25">
      <c r="A33" s="64">
        <v>300</v>
      </c>
      <c r="B33" s="64">
        <v>2</v>
      </c>
      <c r="C33" s="43">
        <v>16</v>
      </c>
      <c r="D33" s="64">
        <v>7</v>
      </c>
      <c r="E33" s="65">
        <v>128</v>
      </c>
      <c r="F33" s="85">
        <v>1</v>
      </c>
      <c r="G33" s="44">
        <v>33.700000000000003</v>
      </c>
      <c r="H33" s="45">
        <v>35</v>
      </c>
      <c r="I33" s="46">
        <v>19.3</v>
      </c>
      <c r="J33" s="45">
        <v>2</v>
      </c>
      <c r="U33" t="s">
        <v>204</v>
      </c>
    </row>
    <row r="34" spans="1:22" x14ac:dyDescent="0.25">
      <c r="A34" s="64">
        <v>20250</v>
      </c>
      <c r="B34" s="64">
        <v>3</v>
      </c>
      <c r="C34" s="43">
        <v>15</v>
      </c>
      <c r="D34" s="64">
        <v>5</v>
      </c>
      <c r="E34" s="65">
        <v>32</v>
      </c>
      <c r="F34" s="85">
        <v>1</v>
      </c>
      <c r="G34" s="109" t="s">
        <v>223</v>
      </c>
      <c r="H34" s="45">
        <v>12</v>
      </c>
      <c r="I34" s="46">
        <v>5.5</v>
      </c>
      <c r="J34" s="45">
        <v>3</v>
      </c>
      <c r="U34" t="s">
        <v>184</v>
      </c>
    </row>
    <row r="35" spans="1:22" x14ac:dyDescent="0.25">
      <c r="A35" s="64">
        <v>1500</v>
      </c>
      <c r="B35" s="64">
        <v>3</v>
      </c>
      <c r="C35" s="43">
        <v>15</v>
      </c>
      <c r="D35" s="64">
        <v>7</v>
      </c>
      <c r="E35" s="65">
        <v>128</v>
      </c>
      <c r="F35" s="85">
        <v>1</v>
      </c>
      <c r="G35" s="44">
        <v>156.30000000000001</v>
      </c>
      <c r="H35" s="45">
        <v>26</v>
      </c>
      <c r="I35" s="46">
        <v>11.2</v>
      </c>
      <c r="J35" s="45">
        <v>6</v>
      </c>
      <c r="U35" t="s">
        <v>185</v>
      </c>
    </row>
    <row r="36" spans="1:22" ht="15.75" thickBot="1" x14ac:dyDescent="0.3">
      <c r="A36" s="67">
        <v>600</v>
      </c>
      <c r="B36" s="67">
        <v>2</v>
      </c>
      <c r="C36" s="83">
        <v>16</v>
      </c>
      <c r="D36" s="67">
        <v>9</v>
      </c>
      <c r="E36" s="68">
        <v>512</v>
      </c>
      <c r="F36" s="85">
        <v>1</v>
      </c>
      <c r="G36" s="47">
        <v>205.01</v>
      </c>
      <c r="H36" s="89">
        <v>39</v>
      </c>
      <c r="I36" s="90">
        <v>17.600000000000001</v>
      </c>
      <c r="J36" s="89">
        <v>4</v>
      </c>
      <c r="U36" t="s">
        <v>186</v>
      </c>
    </row>
    <row r="37" spans="1:22" x14ac:dyDescent="0.25">
      <c r="V37" t="s">
        <v>187</v>
      </c>
    </row>
    <row r="38" spans="1:22" x14ac:dyDescent="0.25">
      <c r="A38" t="str">
        <f>A25</f>
        <v>$|S|$</v>
      </c>
      <c r="B38" t="str">
        <f>CONCATENATE("&amp;",B25)</f>
        <v>&amp;$I$</v>
      </c>
      <c r="C38" t="str">
        <f t="shared" ref="C38:J38" si="0">CONCATENATE("&amp;",C25)</f>
        <v>&amp;$|A_i|$</v>
      </c>
      <c r="D38" t="str">
        <f t="shared" si="0"/>
        <v>&amp;$|Obs|$</v>
      </c>
      <c r="E38" t="str">
        <f t="shared" si="0"/>
        <v>&amp;$|B0|$</v>
      </c>
      <c r="F38" t="str">
        <f t="shared" si="0"/>
        <v>&amp;C</v>
      </c>
      <c r="G38" t="str">
        <f t="shared" si="0"/>
        <v>&amp;Runtime</v>
      </c>
      <c r="H38" t="str">
        <f t="shared" si="0"/>
        <v>&amp;Makespan</v>
      </c>
      <c r="I38" t="str">
        <f t="shared" si="0"/>
        <v>&amp;Expected Cost</v>
      </c>
      <c r="J38" t="str">
        <f t="shared" si="0"/>
        <v>&amp;# Plannings</v>
      </c>
      <c r="K38" t="s">
        <v>229</v>
      </c>
    </row>
    <row r="39" spans="1:22" x14ac:dyDescent="0.25">
      <c r="A39">
        <f t="shared" ref="A39:A48" si="1">A26</f>
        <v>196</v>
      </c>
      <c r="B39" t="str">
        <f t="shared" ref="B39:J39" si="2">CONCATENATE("&amp;",B26)</f>
        <v>&amp;2</v>
      </c>
      <c r="C39" t="str">
        <f t="shared" si="2"/>
        <v>&amp;8</v>
      </c>
      <c r="D39" t="str">
        <f t="shared" si="2"/>
        <v>&amp;2</v>
      </c>
      <c r="E39" t="str">
        <f t="shared" si="2"/>
        <v>&amp;4</v>
      </c>
      <c r="F39" t="str">
        <f t="shared" si="2"/>
        <v>&amp;1</v>
      </c>
      <c r="G39" t="str">
        <f t="shared" si="2"/>
        <v>&amp;13.2</v>
      </c>
      <c r="H39" t="str">
        <f t="shared" si="2"/>
        <v>&amp;16</v>
      </c>
      <c r="I39" t="str">
        <f t="shared" si="2"/>
        <v>&amp;8</v>
      </c>
      <c r="J39" t="str">
        <f t="shared" si="2"/>
        <v>&amp;5</v>
      </c>
      <c r="K39" t="s">
        <v>229</v>
      </c>
      <c r="V39" t="s">
        <v>188</v>
      </c>
    </row>
    <row r="40" spans="1:22" x14ac:dyDescent="0.25">
      <c r="A40">
        <f t="shared" si="1"/>
        <v>400</v>
      </c>
      <c r="B40" t="str">
        <f t="shared" ref="B40:J40" si="3">CONCATENATE("&amp;",B27)</f>
        <v>&amp;2</v>
      </c>
      <c r="C40" t="str">
        <f t="shared" si="3"/>
        <v>&amp;8</v>
      </c>
      <c r="D40" t="str">
        <f t="shared" si="3"/>
        <v>&amp;2</v>
      </c>
      <c r="E40" t="str">
        <f t="shared" si="3"/>
        <v>&amp;4</v>
      </c>
      <c r="F40" t="str">
        <f t="shared" si="3"/>
        <v>&amp;1</v>
      </c>
      <c r="G40" t="str">
        <f t="shared" si="3"/>
        <v>&amp;30</v>
      </c>
      <c r="H40" t="str">
        <f t="shared" si="3"/>
        <v>&amp;18</v>
      </c>
      <c r="I40" t="str">
        <f t="shared" si="3"/>
        <v>&amp;10.2</v>
      </c>
      <c r="J40" t="str">
        <f t="shared" si="3"/>
        <v>&amp;3</v>
      </c>
      <c r="K40" t="s">
        <v>229</v>
      </c>
      <c r="V40" t="s">
        <v>189</v>
      </c>
    </row>
    <row r="41" spans="1:22" x14ac:dyDescent="0.25">
      <c r="A41">
        <f t="shared" si="1"/>
        <v>25000</v>
      </c>
      <c r="B41" t="str">
        <f t="shared" ref="B41:J41" si="4">CONCATENATE("&amp;",B28)</f>
        <v>&amp;5</v>
      </c>
      <c r="C41" t="str">
        <f t="shared" si="4"/>
        <v>&amp;8</v>
      </c>
      <c r="D41" t="str">
        <f t="shared" si="4"/>
        <v>&amp;3</v>
      </c>
      <c r="E41" t="str">
        <f t="shared" si="4"/>
        <v>&amp;8</v>
      </c>
      <c r="F41" t="str">
        <f t="shared" si="4"/>
        <v>&amp;1</v>
      </c>
      <c r="G41" t="str">
        <f t="shared" si="4"/>
        <v>&amp;56.2</v>
      </c>
      <c r="H41" t="str">
        <f t="shared" si="4"/>
        <v>&amp;13</v>
      </c>
      <c r="I41" t="str">
        <f t="shared" si="4"/>
        <v>&amp;6.82</v>
      </c>
      <c r="J41" t="str">
        <f t="shared" si="4"/>
        <v>&amp;12</v>
      </c>
      <c r="K41" t="s">
        <v>229</v>
      </c>
      <c r="V41" t="s">
        <v>190</v>
      </c>
    </row>
    <row r="42" spans="1:22" x14ac:dyDescent="0.25">
      <c r="A42">
        <f t="shared" si="1"/>
        <v>1000</v>
      </c>
      <c r="B42" t="str">
        <f t="shared" ref="B42:J42" si="5">CONCATENATE("&amp;",B29)</f>
        <v>&amp;3</v>
      </c>
      <c r="C42" t="str">
        <f t="shared" si="5"/>
        <v>&amp;8</v>
      </c>
      <c r="D42" t="str">
        <f t="shared" si="5"/>
        <v>&amp;3</v>
      </c>
      <c r="E42" t="str">
        <f t="shared" si="5"/>
        <v>&amp;8</v>
      </c>
      <c r="F42" t="str">
        <f t="shared" si="5"/>
        <v>&amp;1</v>
      </c>
      <c r="G42" t="str">
        <f t="shared" si="5"/>
        <v>&amp;59</v>
      </c>
      <c r="H42" t="str">
        <f t="shared" si="5"/>
        <v>&amp;12</v>
      </c>
      <c r="I42" t="str">
        <f t="shared" si="5"/>
        <v>&amp;6.68</v>
      </c>
      <c r="J42" t="str">
        <f t="shared" si="5"/>
        <v>&amp;11</v>
      </c>
      <c r="K42" t="s">
        <v>229</v>
      </c>
      <c r="V42" t="s">
        <v>191</v>
      </c>
    </row>
    <row r="43" spans="1:22" x14ac:dyDescent="0.25">
      <c r="A43">
        <f t="shared" si="1"/>
        <v>4000</v>
      </c>
      <c r="B43" t="str">
        <f t="shared" ref="B43:J43" si="6">CONCATENATE("&amp;",B30)</f>
        <v>&amp;3</v>
      </c>
      <c r="C43" t="str">
        <f t="shared" si="6"/>
        <v>&amp;8</v>
      </c>
      <c r="D43" t="str">
        <f t="shared" si="6"/>
        <v>&amp;5</v>
      </c>
      <c r="E43" t="str">
        <f t="shared" si="6"/>
        <v>&amp;32</v>
      </c>
      <c r="F43" t="str">
        <f t="shared" si="6"/>
        <v>&amp;2</v>
      </c>
      <c r="G43" t="str">
        <f t="shared" si="6"/>
        <v>&amp;247.1</v>
      </c>
      <c r="H43" t="str">
        <f t="shared" si="6"/>
        <v>&amp;19</v>
      </c>
      <c r="I43" t="str">
        <f t="shared" si="6"/>
        <v>&amp;11.6</v>
      </c>
      <c r="J43" t="str">
        <f t="shared" si="6"/>
        <v>&amp;9</v>
      </c>
      <c r="K43" t="s">
        <v>229</v>
      </c>
    </row>
    <row r="44" spans="1:22" x14ac:dyDescent="0.25">
      <c r="A44">
        <f t="shared" si="1"/>
        <v>308</v>
      </c>
      <c r="B44" t="str">
        <f t="shared" ref="B44:J44" si="7">CONCATENATE("&amp;",B31)</f>
        <v>&amp;2</v>
      </c>
      <c r="C44" t="str">
        <f t="shared" si="7"/>
        <v>&amp;15</v>
      </c>
      <c r="D44" t="str">
        <f t="shared" si="7"/>
        <v>&amp;2</v>
      </c>
      <c r="E44" t="str">
        <f t="shared" si="7"/>
        <v>&amp;4</v>
      </c>
      <c r="F44" t="str">
        <f t="shared" si="7"/>
        <v>&amp;1</v>
      </c>
      <c r="G44" t="str">
        <f t="shared" si="7"/>
        <v>&amp;13.1</v>
      </c>
      <c r="H44" t="str">
        <f t="shared" si="7"/>
        <v>&amp;18</v>
      </c>
      <c r="I44" t="str">
        <f t="shared" si="7"/>
        <v>&amp;7.81</v>
      </c>
      <c r="J44" t="str">
        <f t="shared" si="7"/>
        <v>&amp;2</v>
      </c>
      <c r="K44" t="s">
        <v>229</v>
      </c>
      <c r="V44" t="s">
        <v>192</v>
      </c>
    </row>
    <row r="45" spans="1:22" x14ac:dyDescent="0.25">
      <c r="A45">
        <f t="shared" si="1"/>
        <v>462</v>
      </c>
      <c r="B45" t="str">
        <f t="shared" ref="B45:J45" si="8">CONCATENATE("&amp;",B32)</f>
        <v>&amp;2</v>
      </c>
      <c r="C45" t="str">
        <f t="shared" si="8"/>
        <v>&amp;16</v>
      </c>
      <c r="D45" t="str">
        <f t="shared" si="8"/>
        <v>&amp;3</v>
      </c>
      <c r="E45" t="str">
        <f t="shared" si="8"/>
        <v>&amp;8</v>
      </c>
      <c r="F45" t="str">
        <f t="shared" si="8"/>
        <v>&amp;1</v>
      </c>
      <c r="G45" t="str">
        <f t="shared" si="8"/>
        <v>&amp;14.4</v>
      </c>
      <c r="H45" t="str">
        <f t="shared" si="8"/>
        <v>&amp;16</v>
      </c>
      <c r="I45" t="str">
        <f t="shared" si="8"/>
        <v>&amp;8.7</v>
      </c>
      <c r="J45" t="str">
        <f t="shared" si="8"/>
        <v>&amp;2</v>
      </c>
      <c r="K45" t="s">
        <v>229</v>
      </c>
      <c r="V45" t="s">
        <v>193</v>
      </c>
    </row>
    <row r="46" spans="1:22" x14ac:dyDescent="0.25">
      <c r="A46">
        <f t="shared" si="1"/>
        <v>300</v>
      </c>
      <c r="B46" t="str">
        <f t="shared" ref="B46:J46" si="9">CONCATENATE("&amp;",B33)</f>
        <v>&amp;2</v>
      </c>
      <c r="C46" t="str">
        <f t="shared" si="9"/>
        <v>&amp;16</v>
      </c>
      <c r="D46" t="str">
        <f t="shared" si="9"/>
        <v>&amp;7</v>
      </c>
      <c r="E46" t="str">
        <f t="shared" si="9"/>
        <v>&amp;128</v>
      </c>
      <c r="F46" t="str">
        <f t="shared" si="9"/>
        <v>&amp;1</v>
      </c>
      <c r="G46" t="str">
        <f t="shared" si="9"/>
        <v>&amp;33.7</v>
      </c>
      <c r="H46" t="str">
        <f t="shared" si="9"/>
        <v>&amp;35</v>
      </c>
      <c r="I46" t="str">
        <f t="shared" si="9"/>
        <v>&amp;19.3</v>
      </c>
      <c r="J46" t="str">
        <f t="shared" si="9"/>
        <v>&amp;2</v>
      </c>
      <c r="K46" t="s">
        <v>229</v>
      </c>
      <c r="V46" t="s">
        <v>194</v>
      </c>
    </row>
    <row r="47" spans="1:22" x14ac:dyDescent="0.25">
      <c r="A47">
        <f t="shared" si="1"/>
        <v>20250</v>
      </c>
      <c r="B47" t="str">
        <f t="shared" ref="B47:J47" si="10">CONCATENATE("&amp;",B34)</f>
        <v>&amp;3</v>
      </c>
      <c r="C47" t="str">
        <f t="shared" si="10"/>
        <v>&amp;15</v>
      </c>
      <c r="D47" t="str">
        <f t="shared" si="10"/>
        <v>&amp;5</v>
      </c>
      <c r="E47" t="str">
        <f t="shared" si="10"/>
        <v>&amp;32</v>
      </c>
      <c r="F47" t="str">
        <f t="shared" si="10"/>
        <v>&amp;1</v>
      </c>
      <c r="G47" t="str">
        <f t="shared" si="10"/>
        <v>&amp;37.1</v>
      </c>
      <c r="H47" t="str">
        <f t="shared" si="10"/>
        <v>&amp;12</v>
      </c>
      <c r="I47" t="str">
        <f t="shared" si="10"/>
        <v>&amp;5.5</v>
      </c>
      <c r="J47" t="str">
        <f t="shared" si="10"/>
        <v>&amp;3</v>
      </c>
      <c r="K47" t="s">
        <v>229</v>
      </c>
      <c r="V47" t="s">
        <v>195</v>
      </c>
    </row>
    <row r="48" spans="1:22" x14ac:dyDescent="0.25">
      <c r="A48">
        <f t="shared" si="1"/>
        <v>1500</v>
      </c>
      <c r="B48" t="str">
        <f t="shared" ref="B48:J49" si="11">CONCATENATE("&amp;",B35)</f>
        <v>&amp;3</v>
      </c>
      <c r="C48" t="str">
        <f t="shared" si="11"/>
        <v>&amp;15</v>
      </c>
      <c r="D48" t="str">
        <f t="shared" si="11"/>
        <v>&amp;7</v>
      </c>
      <c r="E48" t="str">
        <f t="shared" si="11"/>
        <v>&amp;128</v>
      </c>
      <c r="F48" t="str">
        <f t="shared" si="11"/>
        <v>&amp;1</v>
      </c>
      <c r="G48" t="str">
        <f t="shared" si="11"/>
        <v>&amp;156.3</v>
      </c>
      <c r="H48" t="str">
        <f t="shared" si="11"/>
        <v>&amp;26</v>
      </c>
      <c r="I48" t="str">
        <f t="shared" si="11"/>
        <v>&amp;11.2</v>
      </c>
      <c r="J48" t="str">
        <f t="shared" si="11"/>
        <v>&amp;6</v>
      </c>
      <c r="K48" t="s">
        <v>229</v>
      </c>
    </row>
    <row r="49" spans="1:22" x14ac:dyDescent="0.25">
      <c r="A49">
        <f>A36</f>
        <v>600</v>
      </c>
      <c r="B49" t="str">
        <f>CONCATENATE("&amp;",B36)</f>
        <v>&amp;2</v>
      </c>
      <c r="C49" t="str">
        <f t="shared" si="11"/>
        <v>&amp;16</v>
      </c>
      <c r="D49" t="str">
        <f t="shared" si="11"/>
        <v>&amp;9</v>
      </c>
      <c r="E49" t="str">
        <f t="shared" si="11"/>
        <v>&amp;512</v>
      </c>
      <c r="F49" t="str">
        <f t="shared" si="11"/>
        <v>&amp;1</v>
      </c>
      <c r="G49" t="str">
        <f t="shared" si="11"/>
        <v>&amp;205.01</v>
      </c>
      <c r="H49" t="str">
        <f t="shared" si="11"/>
        <v>&amp;39</v>
      </c>
      <c r="I49" t="str">
        <f t="shared" si="11"/>
        <v>&amp;17.6</v>
      </c>
      <c r="J49" t="str">
        <f t="shared" si="11"/>
        <v>&amp;4</v>
      </c>
      <c r="K49" t="s">
        <v>229</v>
      </c>
      <c r="V49" t="s">
        <v>196</v>
      </c>
    </row>
    <row r="50" spans="1:22" x14ac:dyDescent="0.25">
      <c r="V50" t="s">
        <v>197</v>
      </c>
    </row>
    <row r="51" spans="1:22" x14ac:dyDescent="0.25">
      <c r="V51" t="s">
        <v>198</v>
      </c>
    </row>
    <row r="52" spans="1:22" x14ac:dyDescent="0.25">
      <c r="V52" t="s">
        <v>195</v>
      </c>
    </row>
    <row r="53" spans="1:22" x14ac:dyDescent="0.25">
      <c r="V53" t="s">
        <v>199</v>
      </c>
    </row>
    <row r="54" spans="1:22" x14ac:dyDescent="0.25">
      <c r="V54" t="s">
        <v>200</v>
      </c>
    </row>
    <row r="55" spans="1:22" x14ac:dyDescent="0.25">
      <c r="V55" t="s">
        <v>201</v>
      </c>
    </row>
    <row r="56" spans="1:22" x14ac:dyDescent="0.25">
      <c r="V56" t="s">
        <v>202</v>
      </c>
    </row>
    <row r="57" spans="1:22" x14ac:dyDescent="0.25">
      <c r="V57" t="s">
        <v>203</v>
      </c>
    </row>
  </sheetData>
  <sortState ref="A26:J30">
    <sortCondition ref="G26:G30"/>
  </sortState>
  <mergeCells count="9">
    <mergeCell ref="V8:X8"/>
    <mergeCell ref="Z8:AB8"/>
    <mergeCell ref="L1:P1"/>
    <mergeCell ref="J1:K1"/>
    <mergeCell ref="H1:I1"/>
    <mergeCell ref="D1:G1"/>
    <mergeCell ref="Q1:R1"/>
    <mergeCell ref="V4:W4"/>
    <mergeCell ref="Y4:AA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workbookViewId="0">
      <selection activeCell="E29" sqref="E29"/>
    </sheetView>
  </sheetViews>
  <sheetFormatPr defaultRowHeight="15" x14ac:dyDescent="0.25"/>
  <sheetData>
    <row r="2" spans="1:14" x14ac:dyDescent="0.25">
      <c r="A2" t="s">
        <v>230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230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 x14ac:dyDescent="0.25">
      <c r="A3" t="s">
        <v>231</v>
      </c>
      <c r="B3" t="s">
        <v>103</v>
      </c>
      <c r="C3" t="s">
        <v>60</v>
      </c>
      <c r="D3" t="s">
        <v>103</v>
      </c>
      <c r="E3" t="s">
        <v>60</v>
      </c>
      <c r="F3" t="s">
        <v>103</v>
      </c>
      <c r="G3" t="s">
        <v>60</v>
      </c>
      <c r="H3" t="s">
        <v>231</v>
      </c>
      <c r="I3" t="s">
        <v>103</v>
      </c>
      <c r="J3" t="s">
        <v>60</v>
      </c>
      <c r="K3" t="s">
        <v>104</v>
      </c>
      <c r="L3" t="s">
        <v>103</v>
      </c>
      <c r="M3" t="s">
        <v>60</v>
      </c>
      <c r="N3" t="s">
        <v>104</v>
      </c>
    </row>
    <row r="4" spans="1:14" x14ac:dyDescent="0.25">
      <c r="A4" t="s">
        <v>232</v>
      </c>
      <c r="B4">
        <v>4</v>
      </c>
      <c r="C4" t="s">
        <v>28</v>
      </c>
      <c r="D4">
        <v>5</v>
      </c>
      <c r="E4" t="s">
        <v>28</v>
      </c>
      <c r="F4">
        <v>6</v>
      </c>
      <c r="G4" t="s">
        <v>28</v>
      </c>
      <c r="H4" t="s">
        <v>232</v>
      </c>
      <c r="I4">
        <v>7</v>
      </c>
      <c r="J4">
        <v>7</v>
      </c>
      <c r="L4">
        <v>7</v>
      </c>
      <c r="M4">
        <v>7</v>
      </c>
      <c r="N4" t="s">
        <v>28</v>
      </c>
    </row>
    <row r="5" spans="1:14" x14ac:dyDescent="0.25">
      <c r="A5" t="s">
        <v>233</v>
      </c>
      <c r="B5">
        <v>14</v>
      </c>
      <c r="C5" t="s">
        <v>28</v>
      </c>
      <c r="D5">
        <v>14</v>
      </c>
      <c r="E5" t="s">
        <v>28</v>
      </c>
      <c r="F5">
        <v>16</v>
      </c>
      <c r="G5" t="s">
        <v>28</v>
      </c>
      <c r="H5" t="s">
        <v>233</v>
      </c>
      <c r="I5">
        <v>17</v>
      </c>
      <c r="J5" t="s">
        <v>28</v>
      </c>
      <c r="K5">
        <v>4</v>
      </c>
      <c r="L5" t="s">
        <v>28</v>
      </c>
      <c r="M5" t="s">
        <v>28</v>
      </c>
      <c r="N5">
        <v>4</v>
      </c>
    </row>
    <row r="6" spans="1:14" x14ac:dyDescent="0.25">
      <c r="A6" t="s">
        <v>234</v>
      </c>
      <c r="C6" t="s">
        <v>235</v>
      </c>
      <c r="E6" t="s">
        <v>237</v>
      </c>
      <c r="G6" t="s">
        <v>238</v>
      </c>
      <c r="H6" t="s">
        <v>234</v>
      </c>
      <c r="J6" t="s">
        <v>239</v>
      </c>
      <c r="K6" t="s">
        <v>240</v>
      </c>
    </row>
    <row r="7" spans="1:14" x14ac:dyDescent="0.25">
      <c r="C7" t="s">
        <v>236</v>
      </c>
      <c r="E7" t="s">
        <v>236</v>
      </c>
      <c r="G7" t="s">
        <v>236</v>
      </c>
    </row>
    <row r="9" spans="1:14" x14ac:dyDescent="0.25">
      <c r="A9" t="s">
        <v>241</v>
      </c>
      <c r="B9" t="s">
        <v>242</v>
      </c>
      <c r="C9" t="s">
        <v>233</v>
      </c>
      <c r="D9" t="s">
        <v>27</v>
      </c>
    </row>
    <row r="10" spans="1:14" x14ac:dyDescent="0.25">
      <c r="A10">
        <v>1</v>
      </c>
      <c r="B10">
        <v>4</v>
      </c>
      <c r="C10">
        <v>14</v>
      </c>
      <c r="D10">
        <f>MAX(B10,C10)</f>
        <v>14</v>
      </c>
    </row>
    <row r="11" spans="1:14" x14ac:dyDescent="0.25">
      <c r="A11">
        <v>2</v>
      </c>
      <c r="B11">
        <v>4</v>
      </c>
      <c r="C11">
        <v>14</v>
      </c>
      <c r="D11">
        <f t="shared" ref="D11:D17" si="0">MAX(B11,C11)</f>
        <v>14</v>
      </c>
    </row>
    <row r="12" spans="1:14" x14ac:dyDescent="0.25">
      <c r="A12">
        <v>1</v>
      </c>
      <c r="B12">
        <v>7</v>
      </c>
      <c r="C12">
        <v>17</v>
      </c>
      <c r="D12">
        <f t="shared" si="0"/>
        <v>17</v>
      </c>
    </row>
    <row r="13" spans="1:14" x14ac:dyDescent="0.25">
      <c r="A13">
        <v>2</v>
      </c>
      <c r="B13">
        <v>7</v>
      </c>
      <c r="C13">
        <v>17</v>
      </c>
      <c r="D13">
        <f t="shared" si="0"/>
        <v>17</v>
      </c>
    </row>
    <row r="14" spans="1:14" x14ac:dyDescent="0.25">
      <c r="A14">
        <v>3</v>
      </c>
      <c r="B14">
        <v>7</v>
      </c>
      <c r="C14">
        <v>4</v>
      </c>
      <c r="D14">
        <f t="shared" si="0"/>
        <v>7</v>
      </c>
    </row>
    <row r="15" spans="1:14" x14ac:dyDescent="0.25">
      <c r="A15">
        <v>1</v>
      </c>
      <c r="B15">
        <v>7</v>
      </c>
      <c r="C15">
        <v>4</v>
      </c>
      <c r="D15">
        <f t="shared" si="0"/>
        <v>7</v>
      </c>
    </row>
    <row r="16" spans="1:14" x14ac:dyDescent="0.25">
      <c r="A16">
        <v>2</v>
      </c>
      <c r="B16">
        <v>7</v>
      </c>
      <c r="C16">
        <v>4</v>
      </c>
      <c r="D16">
        <f t="shared" si="0"/>
        <v>7</v>
      </c>
    </row>
    <row r="17" spans="1:10" x14ac:dyDescent="0.25">
      <c r="A17">
        <v>3</v>
      </c>
      <c r="B17">
        <v>7</v>
      </c>
      <c r="C17">
        <v>4</v>
      </c>
      <c r="D17">
        <f t="shared" si="0"/>
        <v>7</v>
      </c>
    </row>
    <row r="20" spans="1:10" x14ac:dyDescent="0.25">
      <c r="A20" t="s">
        <v>246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</row>
    <row r="21" spans="1:10" x14ac:dyDescent="0.25">
      <c r="A21" t="s">
        <v>241</v>
      </c>
      <c r="B21">
        <v>1</v>
      </c>
      <c r="C21">
        <v>2</v>
      </c>
      <c r="D21">
        <v>1</v>
      </c>
      <c r="E21">
        <v>2</v>
      </c>
      <c r="F21">
        <v>3</v>
      </c>
      <c r="G21">
        <v>1</v>
      </c>
      <c r="H21">
        <v>2</v>
      </c>
      <c r="I21">
        <v>3</v>
      </c>
    </row>
    <row r="22" spans="1:10" x14ac:dyDescent="0.25">
      <c r="A22" t="s">
        <v>244</v>
      </c>
      <c r="B22">
        <v>4</v>
      </c>
      <c r="C22" t="s">
        <v>243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</row>
    <row r="23" spans="1:10" x14ac:dyDescent="0.25">
      <c r="A23" t="s">
        <v>245</v>
      </c>
      <c r="B23">
        <v>14</v>
      </c>
      <c r="C23">
        <v>14</v>
      </c>
      <c r="D23">
        <v>17</v>
      </c>
      <c r="E23">
        <v>17</v>
      </c>
      <c r="F23">
        <v>4</v>
      </c>
      <c r="G23">
        <v>4</v>
      </c>
      <c r="H23">
        <v>4</v>
      </c>
      <c r="I23">
        <v>4</v>
      </c>
    </row>
    <row r="24" spans="1:10" x14ac:dyDescent="0.25">
      <c r="A24" t="s">
        <v>247</v>
      </c>
      <c r="C24" t="s">
        <v>248</v>
      </c>
      <c r="F24" t="s">
        <v>249</v>
      </c>
    </row>
    <row r="26" spans="1:10" x14ac:dyDescent="0.25">
      <c r="A26" t="str">
        <f>A20</f>
        <v>Planning</v>
      </c>
      <c r="B26" t="str">
        <f>CONCATENATE("&amp;",B20)</f>
        <v>&amp;1</v>
      </c>
      <c r="C26" t="str">
        <f t="shared" ref="C26:I26" si="1">CONCATENATE("&amp;",C20)</f>
        <v>&amp;2</v>
      </c>
      <c r="D26" t="str">
        <f t="shared" si="1"/>
        <v>&amp;3</v>
      </c>
      <c r="E26" t="str">
        <f t="shared" si="1"/>
        <v>&amp;4</v>
      </c>
      <c r="F26" t="str">
        <f t="shared" si="1"/>
        <v>&amp;5</v>
      </c>
      <c r="G26" t="str">
        <f t="shared" si="1"/>
        <v>&amp;6</v>
      </c>
      <c r="H26" t="str">
        <f t="shared" si="1"/>
        <v>&amp;7</v>
      </c>
      <c r="I26" t="str">
        <f t="shared" si="1"/>
        <v>&amp;8</v>
      </c>
      <c r="J26" t="s">
        <v>229</v>
      </c>
    </row>
    <row r="27" spans="1:10" x14ac:dyDescent="0.25">
      <c r="A27" t="str">
        <f t="shared" ref="A27:A30" si="2">A21</f>
        <v>Agent</v>
      </c>
      <c r="B27" t="str">
        <f t="shared" ref="B27:I27" si="3">CONCATENATE("&amp;",B21)</f>
        <v>&amp;1</v>
      </c>
      <c r="C27" t="str">
        <f t="shared" si="3"/>
        <v>&amp;2</v>
      </c>
      <c r="D27" t="str">
        <f t="shared" si="3"/>
        <v>&amp;1</v>
      </c>
      <c r="E27" t="str">
        <f t="shared" si="3"/>
        <v>&amp;2</v>
      </c>
      <c r="F27" t="str">
        <f t="shared" si="3"/>
        <v>&amp;3</v>
      </c>
      <c r="G27" t="str">
        <f t="shared" si="3"/>
        <v>&amp;1</v>
      </c>
      <c r="H27" t="str">
        <f t="shared" si="3"/>
        <v>&amp;2</v>
      </c>
      <c r="I27" t="str">
        <f t="shared" si="3"/>
        <v>&amp;3</v>
      </c>
      <c r="J27" t="s">
        <v>229</v>
      </c>
    </row>
    <row r="28" spans="1:10" x14ac:dyDescent="0.25">
      <c r="A28" t="str">
        <f t="shared" si="2"/>
        <v>b_0</v>
      </c>
      <c r="B28" t="str">
        <f t="shared" ref="B28:I28" si="4">CONCATENATE("&amp;",B22)</f>
        <v>&amp;4</v>
      </c>
      <c r="C28" t="str">
        <f t="shared" si="4"/>
        <v>&amp;X</v>
      </c>
      <c r="D28" t="str">
        <f t="shared" si="4"/>
        <v>&amp;7</v>
      </c>
      <c r="E28" t="str">
        <f t="shared" si="4"/>
        <v>&amp;7</v>
      </c>
      <c r="F28" t="str">
        <f t="shared" si="4"/>
        <v>&amp;7</v>
      </c>
      <c r="G28" t="str">
        <f t="shared" si="4"/>
        <v>&amp;7</v>
      </c>
      <c r="H28" t="str">
        <f t="shared" si="4"/>
        <v>&amp;7</v>
      </c>
      <c r="I28" t="str">
        <f t="shared" si="4"/>
        <v>&amp;7</v>
      </c>
      <c r="J28" t="s">
        <v>229</v>
      </c>
    </row>
    <row r="29" spans="1:10" x14ac:dyDescent="0.25">
      <c r="A29" t="str">
        <f t="shared" si="2"/>
        <v>b_1</v>
      </c>
      <c r="B29" t="str">
        <f t="shared" ref="B29:I29" si="5">CONCATENATE("&amp;",B23)</f>
        <v>&amp;14</v>
      </c>
      <c r="C29" t="str">
        <f t="shared" si="5"/>
        <v>&amp;14</v>
      </c>
      <c r="D29" t="str">
        <f t="shared" si="5"/>
        <v>&amp;17</v>
      </c>
      <c r="E29" t="str">
        <f t="shared" si="5"/>
        <v>&amp;17</v>
      </c>
      <c r="F29" t="str">
        <f t="shared" si="5"/>
        <v>&amp;4</v>
      </c>
      <c r="G29" t="str">
        <f t="shared" si="5"/>
        <v>&amp;4</v>
      </c>
      <c r="H29" t="str">
        <f t="shared" si="5"/>
        <v>&amp;4</v>
      </c>
      <c r="I29" t="str">
        <f t="shared" si="5"/>
        <v>&amp;4</v>
      </c>
      <c r="J29" t="s">
        <v>229</v>
      </c>
    </row>
    <row r="30" spans="1:10" x14ac:dyDescent="0.25">
      <c r="A30" t="str">
        <f t="shared" si="2"/>
        <v>Backtrack</v>
      </c>
      <c r="B30" t="str">
        <f t="shared" ref="B30:I30" si="6">CONCATENATE("&amp;",B24)</f>
        <v>&amp;</v>
      </c>
      <c r="C30" t="str">
        <f t="shared" si="6"/>
        <v>&amp;b_0 failed</v>
      </c>
      <c r="D30" t="str">
        <f t="shared" si="6"/>
        <v>&amp;</v>
      </c>
      <c r="E30" t="str">
        <f t="shared" si="6"/>
        <v>&amp;</v>
      </c>
      <c r="F30" t="str">
        <f t="shared" si="6"/>
        <v>&amp;b_1 improved</v>
      </c>
      <c r="G30" t="str">
        <f t="shared" si="6"/>
        <v>&amp;</v>
      </c>
      <c r="H30" t="str">
        <f t="shared" si="6"/>
        <v>&amp;</v>
      </c>
      <c r="I30" t="str">
        <f t="shared" si="6"/>
        <v>&amp;</v>
      </c>
      <c r="J30" t="s">
        <v>229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CFD3B1E-B695-4C4D-ADEF-3CF6C3398EA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Sorted</vt:lpstr>
      <vt:lpstr>Sorted2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</dc:creator>
  <cp:lastModifiedBy>גיא שני - הנדסת מערכות מידע</cp:lastModifiedBy>
  <dcterms:created xsi:type="dcterms:W3CDTF">2017-09-03T13:30:38Z</dcterms:created>
  <dcterms:modified xsi:type="dcterms:W3CDTF">2018-01-31T07:49:18Z</dcterms:modified>
</cp:coreProperties>
</file>