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MAPproject\"/>
    </mc:Choice>
  </mc:AlternateContent>
  <bookViews>
    <workbookView xWindow="0" yWindow="0" windowWidth="30720" windowHeight="133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1" i="3"/>
  <c r="K11" i="3"/>
  <c r="J11" i="3"/>
  <c r="I11" i="3"/>
  <c r="F11" i="3"/>
  <c r="G11" i="3"/>
  <c r="H11" i="3"/>
  <c r="C11" i="3"/>
  <c r="D11" i="3"/>
  <c r="E11" i="3"/>
  <c r="B11" i="3"/>
  <c r="C10" i="3"/>
  <c r="D10" i="3"/>
  <c r="E10" i="3"/>
  <c r="F10" i="3"/>
  <c r="G10" i="3"/>
  <c r="H10" i="3"/>
  <c r="I10" i="3"/>
  <c r="K10" i="3"/>
  <c r="J10" i="3"/>
  <c r="B10" i="3"/>
  <c r="A10" i="3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G12" i="2"/>
  <c r="F12" i="2"/>
  <c r="E12" i="2"/>
  <c r="C12" i="2"/>
  <c r="D12" i="2"/>
  <c r="B12" i="2"/>
  <c r="A12" i="2"/>
</calcChain>
</file>

<file path=xl/comments1.xml><?xml version="1.0" encoding="utf-8"?>
<comments xmlns="http://schemas.openxmlformats.org/spreadsheetml/2006/main">
  <authors>
    <author>Sagi</author>
  </authors>
  <commentList>
    <comment ref="K4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0/0 means that there are no visual sensing in this problem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 1 0 indicates that in this problem we have to got visual, soil. Rocks are not required to complete this problem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1/2 means that the soil can be in two places, agents must sense where the soil is first.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2/2 means that there are two rocks, we know where they are 100%</t>
        </r>
      </text>
    </comment>
    <comment ref="K5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</commentList>
</comments>
</file>

<file path=xl/sharedStrings.xml><?xml version="1.0" encoding="utf-8"?>
<sst xmlns="http://schemas.openxmlformats.org/spreadsheetml/2006/main" count="273" uniqueCount="127">
  <si>
    <t>B1</t>
  </si>
  <si>
    <t>Width</t>
  </si>
  <si>
    <t>Agents</t>
  </si>
  <si>
    <t>B1.5</t>
  </si>
  <si>
    <t>B1.6</t>
  </si>
  <si>
    <t>b?</t>
  </si>
  <si>
    <t>B2</t>
  </si>
  <si>
    <t>A,b?</t>
  </si>
  <si>
    <t>A1, A2, b?</t>
  </si>
  <si>
    <t>A1, A2, B?</t>
  </si>
  <si>
    <t>B?</t>
  </si>
  <si>
    <t>0.078 / 1.5</t>
  </si>
  <si>
    <t>0.062 / 1.5</t>
  </si>
  <si>
    <t>0.109 / 1.5</t>
  </si>
  <si>
    <t>h3</t>
  </si>
  <si>
    <t>h4</t>
  </si>
  <si>
    <t>0.14 / 1.5</t>
  </si>
  <si>
    <t>0.155 / 1.5</t>
  </si>
  <si>
    <t>0.125 / 1.5</t>
  </si>
  <si>
    <t>A1, B?</t>
  </si>
  <si>
    <t>A2, b?</t>
  </si>
  <si>
    <t>IMAP Runtime / Average Depth</t>
  </si>
  <si>
    <t>B3</t>
  </si>
  <si>
    <t>B4</t>
  </si>
  <si>
    <t>Runtime</t>
  </si>
  <si>
    <t>Average Depth</t>
  </si>
  <si>
    <t>Makespan</t>
  </si>
  <si>
    <t>-</t>
  </si>
  <si>
    <t>A1,B1?</t>
  </si>
  <si>
    <t>A1, b1?</t>
  </si>
  <si>
    <t>b1?</t>
  </si>
  <si>
    <t>A2, b2?</t>
  </si>
  <si>
    <t>b2?</t>
  </si>
  <si>
    <t>A2,B2?</t>
  </si>
  <si>
    <t>B2?</t>
  </si>
  <si>
    <t>B1?</t>
  </si>
  <si>
    <t>| state space |</t>
  </si>
  <si>
    <t>21m timeout</t>
  </si>
  <si>
    <t>B6</t>
  </si>
  <si>
    <t>A2, B?</t>
  </si>
  <si>
    <t>A3, b2?</t>
  </si>
  <si>
    <t>Number of planning</t>
  </si>
  <si>
    <t>Light Boxes</t>
  </si>
  <si>
    <t>Heavy Boxes</t>
  </si>
  <si>
    <t>B7</t>
  </si>
  <si>
    <t>B8</t>
  </si>
  <si>
    <t>B9</t>
  </si>
  <si>
    <t>XXXXXXXXXX</t>
  </si>
  <si>
    <t>2A1XXAX2XA</t>
  </si>
  <si>
    <t>b8</t>
  </si>
  <si>
    <t>FAILED</t>
  </si>
  <si>
    <t>A2</t>
  </si>
  <si>
    <t>A3, B?</t>
  </si>
  <si>
    <t>A4</t>
  </si>
  <si>
    <t>A5, b2?</t>
  </si>
  <si>
    <t>B10</t>
  </si>
  <si>
    <t>B11</t>
  </si>
  <si>
    <t>COMMENT</t>
  </si>
  <si>
    <t>1 timeout (120 sec)</t>
  </si>
  <si>
    <t>pfile6-2</t>
  </si>
  <si>
    <t>1/3</t>
  </si>
  <si>
    <t>no</t>
  </si>
  <si>
    <t>1/2</t>
  </si>
  <si>
    <t>yes</t>
  </si>
  <si>
    <t>0/0</t>
  </si>
  <si>
    <t>1/1</t>
  </si>
  <si>
    <t>pfile17-5</t>
  </si>
  <si>
    <t>pfile17-7</t>
  </si>
  <si>
    <t xml:space="preserve"> Total Planning Time</t>
  </si>
  <si>
    <t xml:space="preserve"> #of Plannings</t>
  </si>
  <si>
    <t xml:space="preserve"> Makespan</t>
  </si>
  <si>
    <t xml:space="preserve"> Average Leaf Depth</t>
  </si>
  <si>
    <t>Benchmark</t>
  </si>
  <si>
    <t>agents</t>
  </si>
  <si>
    <t>Number Of Waypoints</t>
  </si>
  <si>
    <t>Images needed</t>
  </si>
  <si>
    <t>Soil sample needed</t>
  </si>
  <si>
    <t>Rock sample needed</t>
  </si>
  <si>
    <t>Observe Visibility (actual/possible locations)</t>
  </si>
  <si>
    <t>Joint?</t>
  </si>
  <si>
    <t>Observe Soil  (actual/possible locations)</t>
  </si>
  <si>
    <t>Observe Rock (actual/possible locations)</t>
  </si>
  <si>
    <t>B7.1</t>
  </si>
  <si>
    <t>b7.1</t>
  </si>
  <si>
    <t>B7.2</t>
  </si>
  <si>
    <t>A2, B3?</t>
  </si>
  <si>
    <t>B3?</t>
  </si>
  <si>
    <t>B4?</t>
  </si>
  <si>
    <t>A3, b5?</t>
  </si>
  <si>
    <t>b5?</t>
  </si>
  <si>
    <t>quit after 15 min</t>
  </si>
  <si>
    <t>b7.2</t>
  </si>
  <si>
    <t>A1</t>
  </si>
  <si>
    <t>A3</t>
  </si>
  <si>
    <t>B7.3</t>
  </si>
  <si>
    <t>b7.3</t>
  </si>
  <si>
    <t>pfile6-4</t>
  </si>
  <si>
    <t>1/4</t>
  </si>
  <si>
    <t>pfile6-5</t>
  </si>
  <si>
    <t>pfile17-6</t>
  </si>
  <si>
    <t>timeout 50 sec * 3</t>
  </si>
  <si>
    <t>b11</t>
  </si>
  <si>
    <t xml:space="preserve">Ab,X,B,X,X,X,X,X,X,A  </t>
  </si>
  <si>
    <t>X,X,X,X,X,X,X,X,X,X</t>
  </si>
  <si>
    <t>b10</t>
  </si>
  <si>
    <t>X,X,X,X,X,X,X</t>
  </si>
  <si>
    <t xml:space="preserve">Ab,X,B,X,X,X,A  </t>
  </si>
  <si>
    <t>7X2</t>
  </si>
  <si>
    <t>10X2</t>
  </si>
  <si>
    <t>time</t>
  </si>
  <si>
    <t>h7- 3.5</t>
  </si>
  <si>
    <t>h7 - 200.281</t>
  </si>
  <si>
    <t>expected cost</t>
  </si>
  <si>
    <t>ROVERS</t>
  </si>
  <si>
    <t>BOXES</t>
  </si>
  <si>
    <t>GMAA-ICE guy's version</t>
  </si>
  <si>
    <t>GMAA-ICE: Runtime / Dec-Pomdp Value -sagi version</t>
  </si>
  <si>
    <t>\\ \hline</t>
  </si>
  <si>
    <t>Planning</t>
  </si>
  <si>
    <t>Waypoints</t>
  </si>
  <si>
    <t>Images</t>
  </si>
  <si>
    <t>Soil samles</t>
  </si>
  <si>
    <t>Rock samples</t>
  </si>
  <si>
    <t>Image waypoints</t>
  </si>
  <si>
    <t>Soil waypoints</t>
  </si>
  <si>
    <t>Rock waypoints</t>
  </si>
  <si>
    <t>Avg.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</si>
</sst>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77"/>
    </font>
    <font>
      <sz val="9"/>
      <color indexed="81"/>
      <name val="Tahoma"/>
      <charset val="177"/>
    </font>
    <font>
      <sz val="11"/>
      <color rgb="FF9C0006"/>
      <name val="Calibri"/>
      <family val="2"/>
      <charset val="177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5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/>
    <xf numFmtId="164" fontId="0" fillId="0" borderId="0" xfId="0" applyNumberFormat="1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2" fillId="2" borderId="0" xfId="0" applyFont="1" applyFill="1"/>
    <xf numFmtId="0" fontId="8" fillId="0" borderId="0" xfId="0" applyFont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0" borderId="0" xfId="0" applyFill="1" applyBorder="1"/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Border="1"/>
    <xf numFmtId="0" fontId="7" fillId="3" borderId="0" xfId="1"/>
    <xf numFmtId="0" fontId="7" fillId="3" borderId="0" xfId="1" applyNumberFormat="1" applyAlignment="1">
      <alignment horizontal="left"/>
    </xf>
    <xf numFmtId="49" fontId="7" fillId="3" borderId="0" xfId="1" applyNumberFormat="1"/>
    <xf numFmtId="0" fontId="7" fillId="3" borderId="16" xfId="1" applyBorder="1"/>
    <xf numFmtId="0" fontId="7" fillId="3" borderId="17" xfId="1" applyBorder="1"/>
    <xf numFmtId="0" fontId="7" fillId="3" borderId="0" xfId="1" applyBorder="1"/>
    <xf numFmtId="0" fontId="7" fillId="3" borderId="18" xfId="1" applyBorder="1"/>
    <xf numFmtId="0" fontId="7" fillId="3" borderId="20" xfId="1" applyBorder="1"/>
    <xf numFmtId="0" fontId="7" fillId="3" borderId="19" xfId="1" applyBorder="1"/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50"/>
  <sheetViews>
    <sheetView topLeftCell="A22" workbookViewId="0">
      <selection activeCell="A37" sqref="A37:P43"/>
    </sheetView>
  </sheetViews>
  <sheetFormatPr defaultRowHeight="15" x14ac:dyDescent="0.25"/>
  <cols>
    <col min="2" max="3" width="9" style="2"/>
    <col min="4" max="4" width="10.42578125" style="2" bestFit="1" customWidth="1"/>
    <col min="5" max="5" width="11.42578125" style="2" bestFit="1" customWidth="1"/>
    <col min="6" max="6" width="16" style="2" customWidth="1"/>
    <col min="7" max="7" width="12.7109375" customWidth="1"/>
    <col min="8" max="9" width="11.42578125" bestFit="1" customWidth="1"/>
    <col min="10" max="10" width="12.28515625" bestFit="1" customWidth="1"/>
    <col min="11" max="11" width="11.42578125" customWidth="1"/>
    <col min="12" max="12" width="18.5703125" customWidth="1"/>
    <col min="13" max="16" width="16.42578125" customWidth="1"/>
    <col min="19" max="19" width="7.28515625" bestFit="1" customWidth="1"/>
    <col min="20" max="20" width="7.140625" customWidth="1"/>
    <col min="21" max="21" width="9.42578125" bestFit="1" customWidth="1"/>
    <col min="22" max="22" width="4.7109375" customWidth="1"/>
    <col min="23" max="23" width="9.5703125" bestFit="1" customWidth="1"/>
  </cols>
  <sheetData>
    <row r="2" spans="1:23" ht="15.75" thickBot="1" x14ac:dyDescent="0.3">
      <c r="A2" s="27" t="s">
        <v>114</v>
      </c>
    </row>
    <row r="3" spans="1:23" ht="29.25" customHeight="1" thickBot="1" x14ac:dyDescent="0.3">
      <c r="G3" s="55" t="s">
        <v>116</v>
      </c>
      <c r="H3" s="56"/>
      <c r="I3" s="57" t="s">
        <v>115</v>
      </c>
      <c r="J3" s="59"/>
      <c r="K3" s="57" t="s">
        <v>21</v>
      </c>
      <c r="L3" s="58"/>
      <c r="M3" s="58"/>
      <c r="N3" s="58"/>
      <c r="O3" s="59"/>
    </row>
    <row r="4" spans="1:23" ht="30" x14ac:dyDescent="0.25">
      <c r="B4" s="2" t="s">
        <v>1</v>
      </c>
      <c r="C4" s="2" t="s">
        <v>2</v>
      </c>
      <c r="D4" s="2" t="s">
        <v>42</v>
      </c>
      <c r="E4" s="2" t="s">
        <v>43</v>
      </c>
      <c r="F4" s="2" t="s">
        <v>36</v>
      </c>
      <c r="G4" s="28" t="s">
        <v>14</v>
      </c>
      <c r="H4" s="31" t="s">
        <v>15</v>
      </c>
      <c r="I4" s="28" t="s">
        <v>109</v>
      </c>
      <c r="J4" s="31" t="s">
        <v>112</v>
      </c>
      <c r="K4" s="28" t="s">
        <v>24</v>
      </c>
      <c r="L4" s="29" t="s">
        <v>25</v>
      </c>
      <c r="M4" s="29" t="s">
        <v>26</v>
      </c>
      <c r="N4" s="30" t="s">
        <v>41</v>
      </c>
      <c r="O4" s="31" t="s">
        <v>57</v>
      </c>
      <c r="S4" s="6" t="s">
        <v>0</v>
      </c>
      <c r="U4" s="6" t="s">
        <v>3</v>
      </c>
      <c r="W4" s="6" t="s">
        <v>4</v>
      </c>
    </row>
    <row r="5" spans="1:23" s="16" customFormat="1" x14ac:dyDescent="0.25">
      <c r="A5" s="16" t="s">
        <v>0</v>
      </c>
      <c r="B5" s="17">
        <v>1</v>
      </c>
      <c r="C5" s="17">
        <v>1</v>
      </c>
      <c r="D5" s="17">
        <v>1</v>
      </c>
      <c r="E5" s="17">
        <v>0</v>
      </c>
      <c r="F5" s="37">
        <v>6</v>
      </c>
      <c r="G5" s="32" t="s">
        <v>11</v>
      </c>
      <c r="H5" s="34" t="s">
        <v>12</v>
      </c>
      <c r="I5" s="32"/>
      <c r="J5" s="34"/>
      <c r="K5" s="32">
        <v>2.4217342999999998</v>
      </c>
      <c r="L5" s="33">
        <v>1.5</v>
      </c>
      <c r="M5" s="33">
        <v>2</v>
      </c>
      <c r="N5" s="33"/>
      <c r="O5" s="34"/>
      <c r="S5" s="24" t="s">
        <v>5</v>
      </c>
      <c r="U5" s="24" t="s">
        <v>5</v>
      </c>
      <c r="W5" s="24" t="s">
        <v>10</v>
      </c>
    </row>
    <row r="6" spans="1:23" s="16" customFormat="1" ht="15.75" thickBot="1" x14ac:dyDescent="0.3">
      <c r="A6" s="16" t="s">
        <v>3</v>
      </c>
      <c r="B6" s="17">
        <v>1</v>
      </c>
      <c r="C6" s="17">
        <v>2</v>
      </c>
      <c r="D6" s="17">
        <v>1</v>
      </c>
      <c r="E6" s="17">
        <v>0</v>
      </c>
      <c r="F6" s="37">
        <v>10</v>
      </c>
      <c r="G6" s="32" t="s">
        <v>13</v>
      </c>
      <c r="H6" s="34" t="s">
        <v>16</v>
      </c>
      <c r="I6" s="32"/>
      <c r="J6" s="34"/>
      <c r="K6" s="32">
        <v>3.2501712999999999</v>
      </c>
      <c r="L6" s="33">
        <v>1.5</v>
      </c>
      <c r="M6" s="33">
        <v>2</v>
      </c>
      <c r="N6" s="33"/>
      <c r="O6" s="34"/>
      <c r="S6" s="25" t="s">
        <v>7</v>
      </c>
      <c r="U6" s="25" t="s">
        <v>8</v>
      </c>
      <c r="V6" s="26"/>
      <c r="W6" s="25" t="s">
        <v>9</v>
      </c>
    </row>
    <row r="7" spans="1:23" s="16" customFormat="1" ht="15.75" thickBot="1" x14ac:dyDescent="0.3">
      <c r="A7" s="16" t="s">
        <v>4</v>
      </c>
      <c r="B7" s="17">
        <v>1</v>
      </c>
      <c r="C7" s="17">
        <v>2</v>
      </c>
      <c r="D7" s="17">
        <v>0</v>
      </c>
      <c r="E7" s="17">
        <v>1</v>
      </c>
      <c r="F7" s="37">
        <v>10</v>
      </c>
      <c r="G7" s="32" t="s">
        <v>17</v>
      </c>
      <c r="H7" s="34" t="s">
        <v>18</v>
      </c>
      <c r="I7" s="32"/>
      <c r="J7" s="34"/>
      <c r="K7" s="32">
        <v>3.2806316999999998</v>
      </c>
      <c r="L7" s="33">
        <v>1.5</v>
      </c>
      <c r="M7" s="33">
        <v>2</v>
      </c>
      <c r="N7" s="33"/>
      <c r="O7" s="34"/>
    </row>
    <row r="8" spans="1:23" x14ac:dyDescent="0.25">
      <c r="A8" t="s">
        <v>6</v>
      </c>
      <c r="B8" s="2">
        <v>2</v>
      </c>
      <c r="C8" s="2">
        <v>2</v>
      </c>
      <c r="D8" s="2">
        <v>1</v>
      </c>
      <c r="E8" s="2">
        <v>1</v>
      </c>
      <c r="F8" s="38">
        <v>258</v>
      </c>
      <c r="G8" s="28" t="s">
        <v>37</v>
      </c>
      <c r="H8" s="31" t="s">
        <v>27</v>
      </c>
      <c r="I8" s="28" t="s">
        <v>111</v>
      </c>
      <c r="J8" s="31" t="s">
        <v>110</v>
      </c>
      <c r="K8" s="28">
        <v>21.2236981</v>
      </c>
      <c r="L8" s="29">
        <v>3.1052631578947398</v>
      </c>
      <c r="M8" s="29">
        <v>6</v>
      </c>
      <c r="N8" s="35">
        <v>4</v>
      </c>
      <c r="O8" s="31"/>
      <c r="S8" s="7" t="s">
        <v>6</v>
      </c>
      <c r="T8" s="3"/>
    </row>
    <row r="9" spans="1:23" x14ac:dyDescent="0.25">
      <c r="A9" t="s">
        <v>22</v>
      </c>
      <c r="B9" s="2">
        <v>3</v>
      </c>
      <c r="C9" s="2">
        <v>2</v>
      </c>
      <c r="D9" s="2">
        <v>2</v>
      </c>
      <c r="E9" s="2">
        <v>1</v>
      </c>
      <c r="F9" s="38">
        <v>7776</v>
      </c>
      <c r="G9" s="28" t="s">
        <v>27</v>
      </c>
      <c r="H9" s="31" t="s">
        <v>27</v>
      </c>
      <c r="I9" s="28" t="s">
        <v>27</v>
      </c>
      <c r="J9" s="31" t="s">
        <v>27</v>
      </c>
      <c r="K9" s="28">
        <v>32.88937</v>
      </c>
      <c r="L9" s="29">
        <v>3.6666660000000002</v>
      </c>
      <c r="M9" s="29">
        <v>6</v>
      </c>
      <c r="N9" s="35">
        <v>6</v>
      </c>
      <c r="O9" s="31"/>
      <c r="S9" s="4" t="s">
        <v>10</v>
      </c>
      <c r="T9" s="5" t="s">
        <v>5</v>
      </c>
    </row>
    <row r="10" spans="1:23" ht="15.75" thickBot="1" x14ac:dyDescent="0.3">
      <c r="A10" t="s">
        <v>23</v>
      </c>
      <c r="B10" s="2">
        <v>2</v>
      </c>
      <c r="C10" s="2">
        <v>2</v>
      </c>
      <c r="D10" s="2">
        <v>0</v>
      </c>
      <c r="E10" s="2">
        <v>2</v>
      </c>
      <c r="F10" s="38">
        <v>258</v>
      </c>
      <c r="G10" s="28" t="s">
        <v>27</v>
      </c>
      <c r="H10" s="31" t="s">
        <v>27</v>
      </c>
      <c r="I10" s="28">
        <v>17.373999999999999</v>
      </c>
      <c r="J10" s="31">
        <v>2.25</v>
      </c>
      <c r="K10" s="28">
        <v>40.340194699999998</v>
      </c>
      <c r="L10" s="29">
        <v>5.2291660000000002</v>
      </c>
      <c r="M10" s="29">
        <v>8</v>
      </c>
      <c r="N10" s="29">
        <v>2</v>
      </c>
      <c r="O10" s="31"/>
      <c r="S10" s="11" t="s">
        <v>19</v>
      </c>
      <c r="T10" s="12" t="s">
        <v>20</v>
      </c>
    </row>
    <row r="11" spans="1:23" ht="15.75" thickBot="1" x14ac:dyDescent="0.3">
      <c r="A11" t="s">
        <v>38</v>
      </c>
      <c r="B11" s="2">
        <v>3</v>
      </c>
      <c r="C11" s="2">
        <v>3</v>
      </c>
      <c r="D11" s="2">
        <v>2</v>
      </c>
      <c r="E11" s="2">
        <v>1</v>
      </c>
      <c r="G11" s="28"/>
      <c r="H11" s="31"/>
      <c r="I11" s="28"/>
      <c r="J11" s="31"/>
      <c r="K11" s="28">
        <v>37.282358600000002</v>
      </c>
      <c r="L11" s="29">
        <v>4.8857141999999998</v>
      </c>
      <c r="M11" s="29">
        <v>10</v>
      </c>
      <c r="N11" s="29">
        <v>6</v>
      </c>
      <c r="O11" s="31"/>
    </row>
    <row r="12" spans="1:23" x14ac:dyDescent="0.25">
      <c r="A12" t="s">
        <v>44</v>
      </c>
      <c r="B12" s="2">
        <v>5</v>
      </c>
      <c r="C12" s="2">
        <v>3</v>
      </c>
      <c r="D12" s="2">
        <v>2</v>
      </c>
      <c r="E12" s="2">
        <v>1</v>
      </c>
      <c r="G12" s="28"/>
      <c r="H12" s="31"/>
      <c r="I12" s="28"/>
      <c r="J12" s="31"/>
      <c r="K12" s="28">
        <v>55.502000000000002</v>
      </c>
      <c r="L12" s="29">
        <v>6.649</v>
      </c>
      <c r="M12" s="29">
        <v>12</v>
      </c>
      <c r="N12" s="29">
        <v>5</v>
      </c>
      <c r="O12" s="31"/>
      <c r="S12" s="7" t="s">
        <v>22</v>
      </c>
      <c r="T12" s="8"/>
      <c r="U12" s="3"/>
    </row>
    <row r="13" spans="1:23" s="16" customFormat="1" x14ac:dyDescent="0.25">
      <c r="A13" s="46" t="s">
        <v>45</v>
      </c>
      <c r="B13" s="47">
        <v>10</v>
      </c>
      <c r="C13" s="47">
        <v>3</v>
      </c>
      <c r="D13" s="47">
        <v>2</v>
      </c>
      <c r="E13" s="47">
        <v>1</v>
      </c>
      <c r="F13" s="48"/>
      <c r="G13" s="49"/>
      <c r="H13" s="50"/>
      <c r="I13" s="49"/>
      <c r="J13" s="50"/>
      <c r="K13" s="49" t="s">
        <v>50</v>
      </c>
      <c r="L13" s="51"/>
      <c r="M13" s="51"/>
      <c r="N13" s="51"/>
      <c r="O13" s="50" t="s">
        <v>50</v>
      </c>
      <c r="S13" s="18" t="s">
        <v>30</v>
      </c>
      <c r="T13" s="19" t="s">
        <v>10</v>
      </c>
      <c r="U13" s="20" t="s">
        <v>32</v>
      </c>
    </row>
    <row r="14" spans="1:23" ht="15.75" thickBot="1" x14ac:dyDescent="0.3">
      <c r="A14" t="s">
        <v>46</v>
      </c>
      <c r="B14" s="39">
        <v>5</v>
      </c>
      <c r="C14" s="39">
        <v>5</v>
      </c>
      <c r="D14" s="39">
        <v>2</v>
      </c>
      <c r="E14" s="39">
        <v>1</v>
      </c>
      <c r="G14" s="28"/>
      <c r="H14" s="31"/>
      <c r="I14" s="28"/>
      <c r="J14" s="31"/>
      <c r="K14" s="28">
        <v>57.7306515</v>
      </c>
      <c r="L14" s="29">
        <v>5.3440000000000003</v>
      </c>
      <c r="M14" s="29">
        <v>10</v>
      </c>
      <c r="N14" s="29">
        <v>15</v>
      </c>
      <c r="O14" s="31"/>
      <c r="S14" s="11" t="s">
        <v>29</v>
      </c>
      <c r="T14" s="9" t="s">
        <v>10</v>
      </c>
      <c r="U14" s="12" t="s">
        <v>31</v>
      </c>
    </row>
    <row r="15" spans="1:23" ht="15.75" thickBot="1" x14ac:dyDescent="0.3">
      <c r="A15" t="s">
        <v>55</v>
      </c>
      <c r="B15" s="39">
        <v>7</v>
      </c>
      <c r="C15" s="39">
        <v>2</v>
      </c>
      <c r="D15" s="39">
        <v>1</v>
      </c>
      <c r="E15" s="39">
        <v>1</v>
      </c>
      <c r="G15" s="28"/>
      <c r="H15" s="31"/>
      <c r="I15" s="28"/>
      <c r="J15" s="31"/>
      <c r="K15" s="28">
        <v>13.352280500000001</v>
      </c>
      <c r="L15" s="29">
        <v>8.0250000000000004</v>
      </c>
      <c r="M15" s="29">
        <v>16</v>
      </c>
      <c r="N15" s="29">
        <v>2</v>
      </c>
      <c r="O15" s="31"/>
    </row>
    <row r="16" spans="1:23" x14ac:dyDescent="0.25">
      <c r="A16" t="s">
        <v>56</v>
      </c>
      <c r="B16" s="39">
        <v>10</v>
      </c>
      <c r="C16" s="39">
        <v>2</v>
      </c>
      <c r="D16" s="39">
        <v>1</v>
      </c>
      <c r="E16" s="39">
        <v>1</v>
      </c>
      <c r="G16" s="28"/>
      <c r="H16" s="31"/>
      <c r="I16" s="28"/>
      <c r="J16" s="31"/>
      <c r="K16" s="28">
        <v>189.79900000000001</v>
      </c>
      <c r="L16" s="29">
        <v>9.6904699999999995</v>
      </c>
      <c r="M16" s="29">
        <v>17</v>
      </c>
      <c r="N16" s="29">
        <v>8</v>
      </c>
      <c r="O16" s="31" t="s">
        <v>100</v>
      </c>
      <c r="S16" s="7" t="s">
        <v>23</v>
      </c>
      <c r="T16" s="3"/>
    </row>
    <row r="17" spans="1:29" x14ac:dyDescent="0.25">
      <c r="A17" s="40" t="s">
        <v>83</v>
      </c>
      <c r="B17" s="41">
        <v>5</v>
      </c>
      <c r="C17" s="41">
        <v>3</v>
      </c>
      <c r="D17" s="41">
        <v>3</v>
      </c>
      <c r="E17" s="41">
        <v>2</v>
      </c>
      <c r="F17" s="42"/>
      <c r="G17" s="43"/>
      <c r="H17" s="44"/>
      <c r="I17" s="43"/>
      <c r="J17" s="44"/>
      <c r="K17" s="43">
        <v>193.03388100000001</v>
      </c>
      <c r="L17" s="45">
        <v>8.8974299999999999</v>
      </c>
      <c r="M17" s="45">
        <v>15</v>
      </c>
      <c r="N17" s="45">
        <v>4</v>
      </c>
      <c r="O17" s="44" t="s">
        <v>58</v>
      </c>
      <c r="P17" s="15"/>
      <c r="S17" s="4" t="s">
        <v>35</v>
      </c>
      <c r="T17" s="5" t="s">
        <v>34</v>
      </c>
    </row>
    <row r="18" spans="1:29" s="16" customFormat="1" ht="15.75" thickBot="1" x14ac:dyDescent="0.3">
      <c r="A18" s="46" t="s">
        <v>91</v>
      </c>
      <c r="B18" s="47">
        <v>5</v>
      </c>
      <c r="C18" s="47">
        <v>3</v>
      </c>
      <c r="D18" s="47">
        <v>2</v>
      </c>
      <c r="E18" s="47">
        <v>3</v>
      </c>
      <c r="F18" s="48"/>
      <c r="G18" s="49"/>
      <c r="H18" s="50"/>
      <c r="I18" s="49"/>
      <c r="J18" s="50"/>
      <c r="K18" s="49"/>
      <c r="L18" s="51"/>
      <c r="M18" s="51"/>
      <c r="N18" s="51"/>
      <c r="O18" s="50" t="s">
        <v>90</v>
      </c>
      <c r="P18" s="21"/>
      <c r="S18" s="22" t="s">
        <v>28</v>
      </c>
      <c r="T18" s="23" t="s">
        <v>33</v>
      </c>
    </row>
    <row r="19" spans="1:29" s="16" customFormat="1" ht="15.75" thickBot="1" x14ac:dyDescent="0.3">
      <c r="A19" s="46" t="s">
        <v>95</v>
      </c>
      <c r="B19" s="47">
        <v>5</v>
      </c>
      <c r="C19" s="47">
        <v>3</v>
      </c>
      <c r="D19" s="47">
        <v>0</v>
      </c>
      <c r="E19" s="47">
        <v>3</v>
      </c>
      <c r="F19" s="48"/>
      <c r="G19" s="52"/>
      <c r="H19" s="53"/>
      <c r="I19" s="52"/>
      <c r="J19" s="53"/>
      <c r="K19" s="52">
        <v>900</v>
      </c>
      <c r="L19" s="54"/>
      <c r="M19" s="54"/>
      <c r="N19" s="54"/>
      <c r="O19" s="53" t="s">
        <v>50</v>
      </c>
      <c r="P19" s="21"/>
    </row>
    <row r="20" spans="1:29" x14ac:dyDescent="0.25">
      <c r="S20" s="7" t="s">
        <v>38</v>
      </c>
      <c r="T20" s="8"/>
      <c r="U20" s="3"/>
    </row>
    <row r="21" spans="1:29" x14ac:dyDescent="0.25">
      <c r="S21" s="4" t="s">
        <v>30</v>
      </c>
      <c r="T21" s="1" t="s">
        <v>10</v>
      </c>
      <c r="U21" s="5" t="s">
        <v>32</v>
      </c>
    </row>
    <row r="22" spans="1:29" ht="15.75" thickBot="1" x14ac:dyDescent="0.3">
      <c r="S22" s="11" t="s">
        <v>29</v>
      </c>
      <c r="T22" s="10" t="s">
        <v>39</v>
      </c>
      <c r="U22" s="12" t="s">
        <v>40</v>
      </c>
    </row>
    <row r="24" spans="1:29" ht="15.75" thickBot="1" x14ac:dyDescent="0.3"/>
    <row r="25" spans="1:29" x14ac:dyDescent="0.25">
      <c r="S25" s="7" t="s">
        <v>44</v>
      </c>
      <c r="T25" s="8"/>
      <c r="U25" s="8"/>
      <c r="V25" s="8"/>
      <c r="W25" s="3"/>
      <c r="Y25" s="7" t="s">
        <v>82</v>
      </c>
      <c r="Z25" s="8"/>
      <c r="AA25" s="8"/>
      <c r="AB25" s="8"/>
      <c r="AC25" s="3"/>
    </row>
    <row r="26" spans="1:29" x14ac:dyDescent="0.25">
      <c r="S26" s="4" t="s">
        <v>30</v>
      </c>
      <c r="T26" s="1"/>
      <c r="U26" s="1" t="s">
        <v>10</v>
      </c>
      <c r="V26" s="1"/>
      <c r="W26" s="5" t="s">
        <v>32</v>
      </c>
      <c r="Y26" s="4" t="s">
        <v>30</v>
      </c>
      <c r="Z26" s="1" t="s">
        <v>32</v>
      </c>
      <c r="AA26" s="1" t="s">
        <v>86</v>
      </c>
      <c r="AB26" s="1" t="s">
        <v>87</v>
      </c>
      <c r="AC26" s="5" t="s">
        <v>89</v>
      </c>
    </row>
    <row r="27" spans="1:29" ht="15.75" thickBot="1" x14ac:dyDescent="0.3">
      <c r="S27" s="11" t="s">
        <v>29</v>
      </c>
      <c r="T27" s="9"/>
      <c r="U27" s="10" t="s">
        <v>39</v>
      </c>
      <c r="V27" s="9"/>
      <c r="W27" s="12" t="s">
        <v>40</v>
      </c>
      <c r="Y27" s="11" t="s">
        <v>29</v>
      </c>
      <c r="Z27" s="9" t="s">
        <v>32</v>
      </c>
      <c r="AA27" s="10" t="s">
        <v>85</v>
      </c>
      <c r="AB27" s="9" t="s">
        <v>87</v>
      </c>
      <c r="AC27" s="12" t="s">
        <v>88</v>
      </c>
    </row>
    <row r="28" spans="1:29" ht="15.75" thickBot="1" x14ac:dyDescent="0.3"/>
    <row r="29" spans="1:29" x14ac:dyDescent="0.25">
      <c r="S29" s="13" t="s">
        <v>49</v>
      </c>
      <c r="Y29" s="7" t="s">
        <v>84</v>
      </c>
      <c r="Z29" s="8"/>
      <c r="AA29" s="8"/>
      <c r="AB29" s="8"/>
      <c r="AC29" s="3"/>
    </row>
    <row r="30" spans="1:29" x14ac:dyDescent="0.25">
      <c r="S30" t="s">
        <v>47</v>
      </c>
      <c r="Y30" s="4" t="s">
        <v>30</v>
      </c>
      <c r="Z30" s="1" t="s">
        <v>34</v>
      </c>
      <c r="AA30" s="1" t="s">
        <v>86</v>
      </c>
      <c r="AB30" s="1" t="s">
        <v>87</v>
      </c>
      <c r="AC30" s="5" t="s">
        <v>89</v>
      </c>
    </row>
    <row r="31" spans="1:29" ht="15.75" thickBot="1" x14ac:dyDescent="0.3">
      <c r="S31" t="s">
        <v>48</v>
      </c>
      <c r="Y31" s="11" t="s">
        <v>29</v>
      </c>
      <c r="Z31" s="9" t="s">
        <v>34</v>
      </c>
      <c r="AA31" s="10" t="s">
        <v>85</v>
      </c>
      <c r="AB31" s="9" t="s">
        <v>87</v>
      </c>
      <c r="AC31" s="12" t="s">
        <v>88</v>
      </c>
    </row>
    <row r="32" spans="1:29" ht="15.75" thickBot="1" x14ac:dyDescent="0.3">
      <c r="A32" s="27" t="s">
        <v>113</v>
      </c>
    </row>
    <row r="33" spans="1:29" x14ac:dyDescent="0.25">
      <c r="S33" s="7" t="s">
        <v>46</v>
      </c>
      <c r="T33" s="8"/>
      <c r="U33" s="8"/>
      <c r="V33" s="8"/>
      <c r="W33" s="3"/>
      <c r="Y33" s="7" t="s">
        <v>94</v>
      </c>
      <c r="Z33" s="8"/>
      <c r="AA33" s="8"/>
      <c r="AB33" s="8"/>
      <c r="AC33" s="3"/>
    </row>
    <row r="34" spans="1:29" x14ac:dyDescent="0.25">
      <c r="S34" s="4" t="s">
        <v>30</v>
      </c>
      <c r="T34" s="1"/>
      <c r="U34" s="1" t="s">
        <v>10</v>
      </c>
      <c r="V34" s="1"/>
      <c r="W34" s="5" t="s">
        <v>32</v>
      </c>
      <c r="Y34" s="4"/>
      <c r="Z34" s="1" t="s">
        <v>34</v>
      </c>
      <c r="AA34" s="1" t="s">
        <v>86</v>
      </c>
      <c r="AB34" s="1" t="s">
        <v>87</v>
      </c>
      <c r="AC34" s="5"/>
    </row>
    <row r="35" spans="1:29" ht="15.75" thickBot="1" x14ac:dyDescent="0.3">
      <c r="S35" s="11" t="s">
        <v>29</v>
      </c>
      <c r="T35" s="10" t="s">
        <v>51</v>
      </c>
      <c r="U35" s="10" t="s">
        <v>52</v>
      </c>
      <c r="V35" s="10" t="s">
        <v>53</v>
      </c>
      <c r="W35" s="12" t="s">
        <v>54</v>
      </c>
      <c r="Y35" s="11" t="s">
        <v>92</v>
      </c>
      <c r="Z35" s="9" t="s">
        <v>34</v>
      </c>
      <c r="AA35" s="10" t="s">
        <v>85</v>
      </c>
      <c r="AB35" s="9" t="s">
        <v>87</v>
      </c>
      <c r="AC35" s="12" t="s">
        <v>93</v>
      </c>
    </row>
    <row r="37" spans="1:29" x14ac:dyDescent="0.25">
      <c r="A37" t="s">
        <v>72</v>
      </c>
      <c r="B37" t="s">
        <v>73</v>
      </c>
      <c r="C37" t="s">
        <v>74</v>
      </c>
      <c r="D37" t="s">
        <v>75</v>
      </c>
      <c r="E37" t="s">
        <v>76</v>
      </c>
      <c r="F37" t="s">
        <v>77</v>
      </c>
      <c r="G37" s="2" t="s">
        <v>78</v>
      </c>
      <c r="H37" t="s">
        <v>79</v>
      </c>
      <c r="I37" s="2" t="s">
        <v>80</v>
      </c>
      <c r="J37" t="s">
        <v>79</v>
      </c>
      <c r="K37" s="2" t="s">
        <v>81</v>
      </c>
      <c r="L37" t="s">
        <v>79</v>
      </c>
      <c r="M37" s="14" t="s">
        <v>68</v>
      </c>
      <c r="N37" t="s">
        <v>69</v>
      </c>
      <c r="O37" t="s">
        <v>70</v>
      </c>
      <c r="P37" s="14" t="s">
        <v>71</v>
      </c>
    </row>
    <row r="38" spans="1:29" x14ac:dyDescent="0.25">
      <c r="A38" t="s">
        <v>59</v>
      </c>
      <c r="B38">
        <v>2</v>
      </c>
      <c r="C38">
        <v>6</v>
      </c>
      <c r="D38">
        <v>1</v>
      </c>
      <c r="E38">
        <v>1</v>
      </c>
      <c r="F38">
        <v>1</v>
      </c>
      <c r="G38" s="2" t="s">
        <v>60</v>
      </c>
      <c r="H38" t="s">
        <v>61</v>
      </c>
      <c r="I38" s="2" t="s">
        <v>62</v>
      </c>
      <c r="J38" t="s">
        <v>61</v>
      </c>
      <c r="K38" s="2" t="s">
        <v>62</v>
      </c>
      <c r="L38" t="s">
        <v>63</v>
      </c>
      <c r="M38">
        <v>33.726634300000001</v>
      </c>
      <c r="N38">
        <v>2</v>
      </c>
      <c r="O38">
        <v>35</v>
      </c>
      <c r="P38">
        <v>19.3596</v>
      </c>
      <c r="Y38" t="s">
        <v>101</v>
      </c>
      <c r="AB38" t="s">
        <v>104</v>
      </c>
    </row>
    <row r="39" spans="1:29" x14ac:dyDescent="0.25">
      <c r="A39" t="s">
        <v>66</v>
      </c>
      <c r="B39">
        <v>2</v>
      </c>
      <c r="C39">
        <v>15</v>
      </c>
      <c r="D39">
        <v>1</v>
      </c>
      <c r="E39">
        <v>0</v>
      </c>
      <c r="F39">
        <v>1</v>
      </c>
      <c r="G39" s="2" t="s">
        <v>65</v>
      </c>
      <c r="H39" t="s">
        <v>61</v>
      </c>
      <c r="I39" s="2" t="s">
        <v>64</v>
      </c>
      <c r="J39" t="s">
        <v>61</v>
      </c>
      <c r="K39" s="2" t="s">
        <v>62</v>
      </c>
      <c r="L39" t="s">
        <v>63</v>
      </c>
      <c r="M39">
        <v>13.168517700000001</v>
      </c>
      <c r="N39">
        <v>2</v>
      </c>
      <c r="O39">
        <v>18</v>
      </c>
      <c r="P39">
        <v>7.8125</v>
      </c>
      <c r="Y39" t="s">
        <v>103</v>
      </c>
      <c r="AB39" t="s">
        <v>105</v>
      </c>
    </row>
    <row r="40" spans="1:29" x14ac:dyDescent="0.25">
      <c r="A40" t="s">
        <v>67</v>
      </c>
      <c r="B40">
        <v>2</v>
      </c>
      <c r="C40">
        <v>15</v>
      </c>
      <c r="D40">
        <v>0</v>
      </c>
      <c r="E40">
        <v>0</v>
      </c>
      <c r="F40">
        <v>1</v>
      </c>
      <c r="G40" s="2" t="s">
        <v>64</v>
      </c>
      <c r="H40" t="s">
        <v>61</v>
      </c>
      <c r="I40" s="2" t="s">
        <v>64</v>
      </c>
      <c r="J40" t="s">
        <v>61</v>
      </c>
      <c r="K40" s="2" t="s">
        <v>60</v>
      </c>
      <c r="L40" t="s">
        <v>63</v>
      </c>
      <c r="M40">
        <v>14.453904</v>
      </c>
      <c r="N40">
        <v>2</v>
      </c>
      <c r="O40">
        <v>16</v>
      </c>
      <c r="P40">
        <v>8.703125</v>
      </c>
      <c r="Y40" t="s">
        <v>102</v>
      </c>
      <c r="AB40" t="s">
        <v>106</v>
      </c>
    </row>
    <row r="41" spans="1:29" x14ac:dyDescent="0.25">
      <c r="A41" t="s">
        <v>96</v>
      </c>
      <c r="B41">
        <v>2</v>
      </c>
      <c r="C41">
        <v>6</v>
      </c>
      <c r="D41">
        <v>1</v>
      </c>
      <c r="E41">
        <v>1</v>
      </c>
      <c r="F41">
        <v>1</v>
      </c>
      <c r="G41" s="2" t="s">
        <v>97</v>
      </c>
      <c r="H41" t="s">
        <v>61</v>
      </c>
      <c r="I41" s="2" t="s">
        <v>60</v>
      </c>
      <c r="J41" t="s">
        <v>61</v>
      </c>
      <c r="K41" s="2" t="s">
        <v>62</v>
      </c>
      <c r="L41" t="s">
        <v>63</v>
      </c>
      <c r="M41">
        <v>205.050262</v>
      </c>
      <c r="N41">
        <v>4</v>
      </c>
      <c r="O41">
        <v>39</v>
      </c>
      <c r="P41">
        <v>17.615600000000001</v>
      </c>
      <c r="Y41" t="s">
        <v>108</v>
      </c>
      <c r="AB41" t="s">
        <v>107</v>
      </c>
    </row>
    <row r="42" spans="1:29" x14ac:dyDescent="0.25">
      <c r="A42" t="s">
        <v>98</v>
      </c>
      <c r="B42">
        <v>3</v>
      </c>
      <c r="C42">
        <v>6</v>
      </c>
      <c r="D42">
        <v>1</v>
      </c>
      <c r="E42">
        <v>1</v>
      </c>
      <c r="F42">
        <v>1</v>
      </c>
      <c r="G42" s="2" t="s">
        <v>60</v>
      </c>
      <c r="H42" t="s">
        <v>61</v>
      </c>
      <c r="I42" s="2" t="s">
        <v>62</v>
      </c>
      <c r="J42" t="s">
        <v>61</v>
      </c>
      <c r="K42" s="2" t="s">
        <v>62</v>
      </c>
      <c r="L42" t="s">
        <v>63</v>
      </c>
      <c r="M42">
        <v>156.29429999999999</v>
      </c>
      <c r="N42">
        <v>6</v>
      </c>
      <c r="O42">
        <v>26</v>
      </c>
      <c r="P42">
        <v>11.25</v>
      </c>
    </row>
    <row r="43" spans="1:29" x14ac:dyDescent="0.25">
      <c r="A43" t="s">
        <v>99</v>
      </c>
      <c r="B43">
        <v>3</v>
      </c>
      <c r="C43">
        <v>15</v>
      </c>
      <c r="D43">
        <v>0</v>
      </c>
      <c r="E43">
        <v>0</v>
      </c>
      <c r="F43">
        <v>1</v>
      </c>
      <c r="G43" s="2" t="s">
        <v>62</v>
      </c>
      <c r="H43" t="s">
        <v>61</v>
      </c>
      <c r="I43" s="2" t="s">
        <v>65</v>
      </c>
      <c r="J43" t="s">
        <v>61</v>
      </c>
      <c r="K43" s="2" t="s">
        <v>60</v>
      </c>
      <c r="L43" t="s">
        <v>63</v>
      </c>
      <c r="M43" s="36">
        <v>37.083324500000003</v>
      </c>
      <c r="N43">
        <v>3</v>
      </c>
      <c r="O43">
        <v>12</v>
      </c>
      <c r="P43">
        <v>5.5</v>
      </c>
    </row>
    <row r="44" spans="1:29" x14ac:dyDescent="0.25">
      <c r="B44"/>
      <c r="C44"/>
      <c r="D44"/>
      <c r="E44"/>
      <c r="F44"/>
      <c r="G44" s="2"/>
      <c r="I44" s="2"/>
      <c r="K44" s="2"/>
    </row>
    <row r="45" spans="1:29" x14ac:dyDescent="0.25">
      <c r="B45"/>
      <c r="C45"/>
      <c r="D45"/>
      <c r="E45"/>
      <c r="F45"/>
      <c r="G45" s="2"/>
      <c r="I45" s="2"/>
      <c r="K45" s="2"/>
    </row>
    <row r="46" spans="1:29" x14ac:dyDescent="0.25">
      <c r="B46"/>
      <c r="C46"/>
      <c r="D46"/>
      <c r="E46"/>
      <c r="F46"/>
      <c r="G46" s="2"/>
      <c r="I46" s="2"/>
      <c r="K46" s="2"/>
    </row>
    <row r="47" spans="1:29" x14ac:dyDescent="0.25">
      <c r="B47"/>
      <c r="C47"/>
      <c r="D47"/>
      <c r="E47"/>
      <c r="F47"/>
      <c r="G47" s="2"/>
      <c r="I47" s="2"/>
      <c r="K47" s="2"/>
    </row>
    <row r="48" spans="1:29" x14ac:dyDescent="0.25">
      <c r="B48"/>
      <c r="C48"/>
      <c r="D48"/>
      <c r="E48"/>
      <c r="F48"/>
      <c r="G48" s="2"/>
      <c r="I48" s="2"/>
      <c r="K48" s="2"/>
    </row>
    <row r="49" spans="2:11" x14ac:dyDescent="0.25">
      <c r="B49"/>
      <c r="C49"/>
      <c r="D49"/>
      <c r="E49"/>
      <c r="F49"/>
      <c r="G49" s="2"/>
      <c r="I49" s="2"/>
      <c r="K49" s="2"/>
    </row>
    <row r="50" spans="2:11" x14ac:dyDescent="0.25">
      <c r="B50"/>
      <c r="C50"/>
      <c r="D50"/>
      <c r="E50"/>
      <c r="F50"/>
      <c r="G50" s="2"/>
      <c r="I50" s="2"/>
      <c r="K50" s="2"/>
    </row>
  </sheetData>
  <mergeCells count="3">
    <mergeCell ref="G3:H3"/>
    <mergeCell ref="K3:O3"/>
    <mergeCell ref="I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A12" sqref="A12:H20"/>
    </sheetView>
  </sheetViews>
  <sheetFormatPr defaultRowHeight="15" x14ac:dyDescent="0.25"/>
  <sheetData>
    <row r="1" spans="1:21" ht="45" x14ac:dyDescent="0.25">
      <c r="A1" s="2" t="s">
        <v>1</v>
      </c>
      <c r="B1" s="2" t="s">
        <v>2</v>
      </c>
      <c r="C1" s="2" t="s">
        <v>42</v>
      </c>
      <c r="D1" s="2" t="s">
        <v>43</v>
      </c>
      <c r="E1" s="28" t="s">
        <v>24</v>
      </c>
      <c r="F1" s="29" t="s">
        <v>25</v>
      </c>
      <c r="G1" s="30" t="s">
        <v>41</v>
      </c>
      <c r="M1" s="2" t="s">
        <v>1</v>
      </c>
      <c r="N1" s="2" t="s">
        <v>2</v>
      </c>
      <c r="O1" s="2" t="s">
        <v>42</v>
      </c>
      <c r="P1" s="2" t="s">
        <v>43</v>
      </c>
      <c r="Q1" s="28" t="s">
        <v>24</v>
      </c>
      <c r="R1" s="29" t="s">
        <v>25</v>
      </c>
      <c r="S1" s="29" t="s">
        <v>26</v>
      </c>
      <c r="T1" s="30" t="s">
        <v>41</v>
      </c>
    </row>
    <row r="2" spans="1:21" x14ac:dyDescent="0.25">
      <c r="A2" s="2">
        <v>2</v>
      </c>
      <c r="B2" s="2">
        <v>2</v>
      </c>
      <c r="C2" s="2">
        <v>1</v>
      </c>
      <c r="D2" s="2">
        <v>1</v>
      </c>
      <c r="E2" s="28">
        <v>21.2236981</v>
      </c>
      <c r="F2" s="29">
        <v>3.1052631578947398</v>
      </c>
      <c r="G2" s="35">
        <v>4</v>
      </c>
      <c r="M2" s="2">
        <v>2</v>
      </c>
      <c r="N2" s="2">
        <v>2</v>
      </c>
      <c r="O2" s="2">
        <v>1</v>
      </c>
      <c r="P2" s="2">
        <v>1</v>
      </c>
      <c r="Q2" s="28">
        <v>21.2236981</v>
      </c>
      <c r="R2" s="29">
        <v>3.1052631578947398</v>
      </c>
      <c r="S2" s="29">
        <v>6</v>
      </c>
      <c r="T2" s="35">
        <v>4</v>
      </c>
    </row>
    <row r="3" spans="1:21" x14ac:dyDescent="0.25">
      <c r="A3" s="2">
        <v>2</v>
      </c>
      <c r="B3" s="2">
        <v>2</v>
      </c>
      <c r="C3" s="2">
        <v>0</v>
      </c>
      <c r="D3" s="2">
        <v>2</v>
      </c>
      <c r="E3" s="28">
        <v>40.340194699999998</v>
      </c>
      <c r="F3" s="29">
        <v>5.2291660000000002</v>
      </c>
      <c r="G3" s="29">
        <v>2</v>
      </c>
      <c r="M3" s="2">
        <v>2</v>
      </c>
      <c r="N3" s="2">
        <v>2</v>
      </c>
      <c r="O3" s="2">
        <v>0</v>
      </c>
      <c r="P3" s="2">
        <v>2</v>
      </c>
      <c r="Q3" s="28">
        <v>40.340194699999998</v>
      </c>
      <c r="R3" s="29">
        <v>5.2291660000000002</v>
      </c>
      <c r="S3" s="29">
        <v>8</v>
      </c>
      <c r="T3" s="29">
        <v>2</v>
      </c>
    </row>
    <row r="4" spans="1:21" x14ac:dyDescent="0.25">
      <c r="A4" s="2">
        <v>3</v>
      </c>
      <c r="B4" s="2">
        <v>2</v>
      </c>
      <c r="C4" s="2">
        <v>2</v>
      </c>
      <c r="D4" s="2">
        <v>1</v>
      </c>
      <c r="E4" s="28">
        <v>32.88937</v>
      </c>
      <c r="F4" s="29">
        <v>3.6666660000000002</v>
      </c>
      <c r="G4" s="35">
        <v>6</v>
      </c>
      <c r="M4" s="2">
        <v>3</v>
      </c>
      <c r="N4" s="2">
        <v>2</v>
      </c>
      <c r="O4" s="2">
        <v>2</v>
      </c>
      <c r="P4" s="2">
        <v>1</v>
      </c>
      <c r="Q4" s="28">
        <v>32.88937</v>
      </c>
      <c r="R4" s="29">
        <v>3.6666660000000002</v>
      </c>
      <c r="S4" s="29">
        <v>6</v>
      </c>
      <c r="T4" s="35">
        <v>6</v>
      </c>
    </row>
    <row r="5" spans="1:21" x14ac:dyDescent="0.25">
      <c r="A5" s="2">
        <v>3</v>
      </c>
      <c r="B5" s="2">
        <v>3</v>
      </c>
      <c r="C5" s="2">
        <v>2</v>
      </c>
      <c r="D5" s="2">
        <v>1</v>
      </c>
      <c r="E5" s="28">
        <v>37.282358600000002</v>
      </c>
      <c r="F5" s="29">
        <v>4.8857141999999998</v>
      </c>
      <c r="G5" s="29">
        <v>6</v>
      </c>
      <c r="M5" s="2">
        <v>3</v>
      </c>
      <c r="N5" s="2">
        <v>3</v>
      </c>
      <c r="O5" s="2">
        <v>2</v>
      </c>
      <c r="P5" s="2">
        <v>1</v>
      </c>
      <c r="Q5" s="28">
        <v>37.282358600000002</v>
      </c>
      <c r="R5" s="29">
        <v>4.8857141999999998</v>
      </c>
      <c r="S5" s="29">
        <v>10</v>
      </c>
      <c r="T5" s="29">
        <v>6</v>
      </c>
    </row>
    <row r="6" spans="1:21" x14ac:dyDescent="0.25">
      <c r="A6" s="2">
        <v>5</v>
      </c>
      <c r="B6" s="2">
        <v>3</v>
      </c>
      <c r="C6" s="2">
        <v>2</v>
      </c>
      <c r="D6" s="2">
        <v>1</v>
      </c>
      <c r="E6" s="28">
        <v>55.502000000000002</v>
      </c>
      <c r="F6" s="29">
        <v>6.649</v>
      </c>
      <c r="G6" s="29">
        <v>5</v>
      </c>
      <c r="M6" s="2">
        <v>5</v>
      </c>
      <c r="N6" s="2">
        <v>3</v>
      </c>
      <c r="O6" s="2">
        <v>2</v>
      </c>
      <c r="P6" s="2">
        <v>1</v>
      </c>
      <c r="Q6" s="28">
        <v>55.502000000000002</v>
      </c>
      <c r="R6" s="29">
        <v>6.649</v>
      </c>
      <c r="S6" s="29">
        <v>12</v>
      </c>
      <c r="T6" s="29">
        <v>5</v>
      </c>
    </row>
    <row r="7" spans="1:21" x14ac:dyDescent="0.25">
      <c r="A7" s="41">
        <v>5</v>
      </c>
      <c r="B7" s="41">
        <v>3</v>
      </c>
      <c r="C7" s="41">
        <v>3</v>
      </c>
      <c r="D7" s="41">
        <v>2</v>
      </c>
      <c r="E7" s="43">
        <v>193.03388100000001</v>
      </c>
      <c r="F7" s="45">
        <v>8.8974299999999999</v>
      </c>
      <c r="G7" s="45">
        <v>4</v>
      </c>
      <c r="M7" s="41">
        <v>5</v>
      </c>
      <c r="N7" s="41">
        <v>3</v>
      </c>
      <c r="O7" s="41">
        <v>3</v>
      </c>
      <c r="P7" s="41">
        <v>2</v>
      </c>
      <c r="Q7" s="43">
        <v>193.03388100000001</v>
      </c>
      <c r="R7" s="45">
        <v>8.8974299999999999</v>
      </c>
      <c r="S7" s="45">
        <v>15</v>
      </c>
      <c r="T7" s="45">
        <v>4</v>
      </c>
    </row>
    <row r="8" spans="1:21" x14ac:dyDescent="0.25">
      <c r="A8" s="39">
        <v>5</v>
      </c>
      <c r="B8" s="39">
        <v>5</v>
      </c>
      <c r="C8" s="39">
        <v>2</v>
      </c>
      <c r="D8" s="39">
        <v>1</v>
      </c>
      <c r="E8" s="28">
        <v>57.7306515</v>
      </c>
      <c r="F8" s="29">
        <v>5.3440000000000003</v>
      </c>
      <c r="G8" s="29">
        <v>15</v>
      </c>
      <c r="M8" s="39">
        <v>5</v>
      </c>
      <c r="N8" s="39">
        <v>5</v>
      </c>
      <c r="O8" s="39">
        <v>2</v>
      </c>
      <c r="P8" s="39">
        <v>1</v>
      </c>
      <c r="Q8" s="28">
        <v>57.7306515</v>
      </c>
      <c r="R8" s="29">
        <v>5.3440000000000003</v>
      </c>
      <c r="S8" s="29">
        <v>10</v>
      </c>
      <c r="T8" s="29">
        <v>15</v>
      </c>
    </row>
    <row r="9" spans="1:21" x14ac:dyDescent="0.25">
      <c r="A9" s="39">
        <v>7</v>
      </c>
      <c r="B9" s="39">
        <v>2</v>
      </c>
      <c r="C9" s="39">
        <v>1</v>
      </c>
      <c r="D9" s="39">
        <v>1</v>
      </c>
      <c r="E9" s="28">
        <v>13.352280500000001</v>
      </c>
      <c r="F9" s="29">
        <v>8.0250000000000004</v>
      </c>
      <c r="G9" s="29">
        <v>2</v>
      </c>
      <c r="M9" s="39">
        <v>7</v>
      </c>
      <c r="N9" s="39">
        <v>2</v>
      </c>
      <c r="O9" s="39">
        <v>1</v>
      </c>
      <c r="P9" s="39">
        <v>1</v>
      </c>
      <c r="Q9" s="28">
        <v>13.352280500000001</v>
      </c>
      <c r="R9" s="29">
        <v>8.0250000000000004</v>
      </c>
      <c r="S9" s="29">
        <v>16</v>
      </c>
      <c r="T9" s="29">
        <v>2</v>
      </c>
    </row>
    <row r="10" spans="1:21" x14ac:dyDescent="0.25">
      <c r="A10" s="39">
        <v>10</v>
      </c>
      <c r="B10" s="39">
        <v>2</v>
      </c>
      <c r="C10" s="39">
        <v>1</v>
      </c>
      <c r="D10" s="39">
        <v>1</v>
      </c>
      <c r="E10" s="28">
        <v>189.79900000000001</v>
      </c>
      <c r="F10" s="29">
        <v>9.6904699999999995</v>
      </c>
      <c r="G10" s="29">
        <v>8</v>
      </c>
      <c r="M10" s="39">
        <v>10</v>
      </c>
      <c r="N10" s="39">
        <v>2</v>
      </c>
      <c r="O10" s="39">
        <v>1</v>
      </c>
      <c r="P10" s="39">
        <v>1</v>
      </c>
      <c r="Q10" s="28">
        <v>189.79900000000001</v>
      </c>
      <c r="R10" s="29">
        <v>9.6904699999999995</v>
      </c>
      <c r="S10" s="29">
        <v>17</v>
      </c>
      <c r="T10" s="29">
        <v>8</v>
      </c>
    </row>
    <row r="12" spans="1:21" x14ac:dyDescent="0.25">
      <c r="A12" s="2">
        <f>A2</f>
        <v>2</v>
      </c>
      <c r="B12" t="str">
        <f>CONCATENATE("&amp;",B2)</f>
        <v>&amp;2</v>
      </c>
      <c r="C12" t="str">
        <f t="shared" ref="C12:G12" si="0">CONCATENATE("&amp;",C2)</f>
        <v>&amp;1</v>
      </c>
      <c r="D12" t="str">
        <f t="shared" si="0"/>
        <v>&amp;1</v>
      </c>
      <c r="E12" t="str">
        <f>CONCATENATE("&amp;",ROUND(E2,2))</f>
        <v>&amp;21.22</v>
      </c>
      <c r="F12" t="str">
        <f>CONCATENATE("&amp;",ROUND(F2,2))</f>
        <v>&amp;3.11</v>
      </c>
      <c r="G12" t="str">
        <f t="shared" si="0"/>
        <v>&amp;4</v>
      </c>
      <c r="H12" t="s">
        <v>117</v>
      </c>
      <c r="M12" s="2">
        <f>M2</f>
        <v>2</v>
      </c>
      <c r="N12" t="str">
        <f>CONCATENATE("&amp;",N2)</f>
        <v>&amp;2</v>
      </c>
      <c r="O12" t="str">
        <f t="shared" ref="O12:T12" si="1">CONCATENATE("&amp;",O2)</f>
        <v>&amp;1</v>
      </c>
      <c r="P12" t="str">
        <f t="shared" si="1"/>
        <v>&amp;1</v>
      </c>
      <c r="Q12" t="str">
        <f>CONCATENATE("&amp;",ROUND(Q2,2))</f>
        <v>&amp;21.22</v>
      </c>
      <c r="R12" t="str">
        <f>CONCATENATE("&amp;",ROUND(R2,2))</f>
        <v>&amp;3.11</v>
      </c>
      <c r="S12" t="str">
        <f t="shared" ref="S12:U12" si="2">CONCATENATE("&amp;",S2)</f>
        <v>&amp;6</v>
      </c>
      <c r="T12" t="str">
        <f t="shared" si="2"/>
        <v>&amp;4</v>
      </c>
      <c r="U12" t="s">
        <v>117</v>
      </c>
    </row>
    <row r="13" spans="1:21" x14ac:dyDescent="0.25">
      <c r="A13" s="2">
        <f t="shared" ref="A13:A20" si="3">A3</f>
        <v>2</v>
      </c>
      <c r="B13" t="str">
        <f t="shared" ref="B13:D13" si="4">CONCATENATE("&amp;",B3)</f>
        <v>&amp;2</v>
      </c>
      <c r="C13" t="str">
        <f t="shared" si="4"/>
        <v>&amp;0</v>
      </c>
      <c r="D13" t="str">
        <f t="shared" si="4"/>
        <v>&amp;2</v>
      </c>
      <c r="E13" t="str">
        <f t="shared" ref="E13:F13" si="5">CONCATENATE("&amp;",ROUND(E3,2))</f>
        <v>&amp;40.34</v>
      </c>
      <c r="F13" t="str">
        <f t="shared" si="5"/>
        <v>&amp;5.23</v>
      </c>
      <c r="G13" t="str">
        <f t="shared" ref="G13" si="6">CONCATENATE("&amp;",G3)</f>
        <v>&amp;2</v>
      </c>
      <c r="H13" t="s">
        <v>117</v>
      </c>
      <c r="M13" s="2">
        <f t="shared" ref="M13:M20" si="7">M3</f>
        <v>2</v>
      </c>
      <c r="N13" t="str">
        <f t="shared" ref="N13:P13" si="8">CONCATENATE("&amp;",N3)</f>
        <v>&amp;2</v>
      </c>
      <c r="O13" t="str">
        <f t="shared" si="8"/>
        <v>&amp;0</v>
      </c>
      <c r="P13" t="str">
        <f t="shared" si="8"/>
        <v>&amp;2</v>
      </c>
      <c r="Q13" t="str">
        <f t="shared" ref="Q13:R13" si="9">CONCATENATE("&amp;",ROUND(Q3,2))</f>
        <v>&amp;40.34</v>
      </c>
      <c r="R13" t="str">
        <f t="shared" si="9"/>
        <v>&amp;5.23</v>
      </c>
      <c r="S13" t="str">
        <f t="shared" ref="S13:U13" si="10">CONCATENATE("&amp;",S3)</f>
        <v>&amp;8</v>
      </c>
      <c r="T13" t="str">
        <f t="shared" si="10"/>
        <v>&amp;2</v>
      </c>
      <c r="U13" t="s">
        <v>117</v>
      </c>
    </row>
    <row r="14" spans="1:21" x14ac:dyDescent="0.25">
      <c r="A14" s="2">
        <f t="shared" si="3"/>
        <v>3</v>
      </c>
      <c r="B14" t="str">
        <f t="shared" ref="B14:D14" si="11">CONCATENATE("&amp;",B4)</f>
        <v>&amp;2</v>
      </c>
      <c r="C14" t="str">
        <f t="shared" si="11"/>
        <v>&amp;2</v>
      </c>
      <c r="D14" t="str">
        <f t="shared" si="11"/>
        <v>&amp;1</v>
      </c>
      <c r="E14" t="str">
        <f t="shared" ref="E14:F14" si="12">CONCATENATE("&amp;",ROUND(E4,2))</f>
        <v>&amp;32.89</v>
      </c>
      <c r="F14" t="str">
        <f t="shared" si="12"/>
        <v>&amp;3.67</v>
      </c>
      <c r="G14" t="str">
        <f t="shared" ref="G14" si="13">CONCATENATE("&amp;",G4)</f>
        <v>&amp;6</v>
      </c>
      <c r="H14" t="s">
        <v>117</v>
      </c>
      <c r="M14" s="2">
        <f t="shared" si="7"/>
        <v>3</v>
      </c>
      <c r="N14" t="str">
        <f t="shared" ref="N14:P14" si="14">CONCATENATE("&amp;",N4)</f>
        <v>&amp;2</v>
      </c>
      <c r="O14" t="str">
        <f t="shared" si="14"/>
        <v>&amp;2</v>
      </c>
      <c r="P14" t="str">
        <f t="shared" si="14"/>
        <v>&amp;1</v>
      </c>
      <c r="Q14" t="str">
        <f t="shared" ref="Q14:R14" si="15">CONCATENATE("&amp;",ROUND(Q4,2))</f>
        <v>&amp;32.89</v>
      </c>
      <c r="R14" t="str">
        <f t="shared" si="15"/>
        <v>&amp;3.67</v>
      </c>
      <c r="S14" t="str">
        <f t="shared" ref="S14:U14" si="16">CONCATENATE("&amp;",S4)</f>
        <v>&amp;6</v>
      </c>
      <c r="T14" t="str">
        <f t="shared" si="16"/>
        <v>&amp;6</v>
      </c>
      <c r="U14" t="s">
        <v>117</v>
      </c>
    </row>
    <row r="15" spans="1:21" x14ac:dyDescent="0.25">
      <c r="A15" s="2">
        <f t="shared" si="3"/>
        <v>3</v>
      </c>
      <c r="B15" t="str">
        <f t="shared" ref="B15:D15" si="17">CONCATENATE("&amp;",B5)</f>
        <v>&amp;3</v>
      </c>
      <c r="C15" t="str">
        <f t="shared" si="17"/>
        <v>&amp;2</v>
      </c>
      <c r="D15" t="str">
        <f t="shared" si="17"/>
        <v>&amp;1</v>
      </c>
      <c r="E15" t="str">
        <f t="shared" ref="E15:F15" si="18">CONCATENATE("&amp;",ROUND(E5,2))</f>
        <v>&amp;37.28</v>
      </c>
      <c r="F15" t="str">
        <f t="shared" si="18"/>
        <v>&amp;4.89</v>
      </c>
      <c r="G15" t="str">
        <f t="shared" ref="G15" si="19">CONCATENATE("&amp;",G5)</f>
        <v>&amp;6</v>
      </c>
      <c r="H15" t="s">
        <v>117</v>
      </c>
      <c r="M15" s="2">
        <f t="shared" si="7"/>
        <v>3</v>
      </c>
      <c r="N15" t="str">
        <f t="shared" ref="N15:P15" si="20">CONCATENATE("&amp;",N5)</f>
        <v>&amp;3</v>
      </c>
      <c r="O15" t="str">
        <f t="shared" si="20"/>
        <v>&amp;2</v>
      </c>
      <c r="P15" t="str">
        <f t="shared" si="20"/>
        <v>&amp;1</v>
      </c>
      <c r="Q15" t="str">
        <f t="shared" ref="Q15:R15" si="21">CONCATENATE("&amp;",ROUND(Q5,2))</f>
        <v>&amp;37.28</v>
      </c>
      <c r="R15" t="str">
        <f t="shared" si="21"/>
        <v>&amp;4.89</v>
      </c>
      <c r="S15" t="str">
        <f t="shared" ref="S15:U15" si="22">CONCATENATE("&amp;",S5)</f>
        <v>&amp;10</v>
      </c>
      <c r="T15" t="str">
        <f t="shared" si="22"/>
        <v>&amp;6</v>
      </c>
      <c r="U15" t="s">
        <v>117</v>
      </c>
    </row>
    <row r="16" spans="1:21" x14ac:dyDescent="0.25">
      <c r="A16" s="2">
        <f t="shared" si="3"/>
        <v>5</v>
      </c>
      <c r="B16" t="str">
        <f t="shared" ref="B16:D16" si="23">CONCATENATE("&amp;",B6)</f>
        <v>&amp;3</v>
      </c>
      <c r="C16" t="str">
        <f t="shared" si="23"/>
        <v>&amp;2</v>
      </c>
      <c r="D16" t="str">
        <f t="shared" si="23"/>
        <v>&amp;1</v>
      </c>
      <c r="E16" t="str">
        <f t="shared" ref="E16:F16" si="24">CONCATENATE("&amp;",ROUND(E6,2))</f>
        <v>&amp;55.5</v>
      </c>
      <c r="F16" t="str">
        <f t="shared" si="24"/>
        <v>&amp;6.65</v>
      </c>
      <c r="G16" t="str">
        <f t="shared" ref="G16" si="25">CONCATENATE("&amp;",G6)</f>
        <v>&amp;5</v>
      </c>
      <c r="H16" t="s">
        <v>117</v>
      </c>
      <c r="M16" s="2">
        <f t="shared" si="7"/>
        <v>5</v>
      </c>
      <c r="N16" t="str">
        <f t="shared" ref="N16:P16" si="26">CONCATENATE("&amp;",N6)</f>
        <v>&amp;3</v>
      </c>
      <c r="O16" t="str">
        <f t="shared" si="26"/>
        <v>&amp;2</v>
      </c>
      <c r="P16" t="str">
        <f t="shared" si="26"/>
        <v>&amp;1</v>
      </c>
      <c r="Q16" t="str">
        <f t="shared" ref="Q16:R16" si="27">CONCATENATE("&amp;",ROUND(Q6,2))</f>
        <v>&amp;55.5</v>
      </c>
      <c r="R16" t="str">
        <f t="shared" si="27"/>
        <v>&amp;6.65</v>
      </c>
      <c r="S16" t="str">
        <f t="shared" ref="S16:U16" si="28">CONCATENATE("&amp;",S6)</f>
        <v>&amp;12</v>
      </c>
      <c r="T16" t="str">
        <f t="shared" si="28"/>
        <v>&amp;5</v>
      </c>
      <c r="U16" t="s">
        <v>117</v>
      </c>
    </row>
    <row r="17" spans="1:21" x14ac:dyDescent="0.25">
      <c r="A17" s="2">
        <f t="shared" si="3"/>
        <v>5</v>
      </c>
      <c r="B17" t="str">
        <f t="shared" ref="B17:D17" si="29">CONCATENATE("&amp;",B7)</f>
        <v>&amp;3</v>
      </c>
      <c r="C17" t="str">
        <f t="shared" si="29"/>
        <v>&amp;3</v>
      </c>
      <c r="D17" t="str">
        <f t="shared" si="29"/>
        <v>&amp;2</v>
      </c>
      <c r="E17" t="str">
        <f t="shared" ref="E17:F17" si="30">CONCATENATE("&amp;",ROUND(E7,2))</f>
        <v>&amp;193.03</v>
      </c>
      <c r="F17" t="str">
        <f t="shared" si="30"/>
        <v>&amp;8.9</v>
      </c>
      <c r="G17" t="str">
        <f t="shared" ref="G17" si="31">CONCATENATE("&amp;",G7)</f>
        <v>&amp;4</v>
      </c>
      <c r="H17" t="s">
        <v>117</v>
      </c>
      <c r="M17" s="2">
        <f t="shared" si="7"/>
        <v>5</v>
      </c>
      <c r="N17" t="str">
        <f t="shared" ref="N17:P17" si="32">CONCATENATE("&amp;",N7)</f>
        <v>&amp;3</v>
      </c>
      <c r="O17" t="str">
        <f t="shared" si="32"/>
        <v>&amp;3</v>
      </c>
      <c r="P17" t="str">
        <f t="shared" si="32"/>
        <v>&amp;2</v>
      </c>
      <c r="Q17" t="str">
        <f t="shared" ref="Q17:R17" si="33">CONCATENATE("&amp;",ROUND(Q7,2))</f>
        <v>&amp;193.03</v>
      </c>
      <c r="R17" t="str">
        <f t="shared" si="33"/>
        <v>&amp;8.9</v>
      </c>
      <c r="S17" t="str">
        <f t="shared" ref="S17:U17" si="34">CONCATENATE("&amp;",S7)</f>
        <v>&amp;15</v>
      </c>
      <c r="T17" t="str">
        <f t="shared" si="34"/>
        <v>&amp;4</v>
      </c>
      <c r="U17" t="s">
        <v>117</v>
      </c>
    </row>
    <row r="18" spans="1:21" x14ac:dyDescent="0.25">
      <c r="A18" s="2">
        <f t="shared" si="3"/>
        <v>5</v>
      </c>
      <c r="B18" t="str">
        <f t="shared" ref="B18:D18" si="35">CONCATENATE("&amp;",B8)</f>
        <v>&amp;5</v>
      </c>
      <c r="C18" t="str">
        <f t="shared" si="35"/>
        <v>&amp;2</v>
      </c>
      <c r="D18" t="str">
        <f t="shared" si="35"/>
        <v>&amp;1</v>
      </c>
      <c r="E18" t="str">
        <f t="shared" ref="E18:F18" si="36">CONCATENATE("&amp;",ROUND(E8,2))</f>
        <v>&amp;57.73</v>
      </c>
      <c r="F18" t="str">
        <f t="shared" si="36"/>
        <v>&amp;5.34</v>
      </c>
      <c r="G18" t="str">
        <f t="shared" ref="G18" si="37">CONCATENATE("&amp;",G8)</f>
        <v>&amp;15</v>
      </c>
      <c r="H18" t="s">
        <v>117</v>
      </c>
      <c r="M18" s="2">
        <f t="shared" si="7"/>
        <v>5</v>
      </c>
      <c r="N18" t="str">
        <f t="shared" ref="N18:P18" si="38">CONCATENATE("&amp;",N8)</f>
        <v>&amp;5</v>
      </c>
      <c r="O18" t="str">
        <f t="shared" si="38"/>
        <v>&amp;2</v>
      </c>
      <c r="P18" t="str">
        <f t="shared" si="38"/>
        <v>&amp;1</v>
      </c>
      <c r="Q18" t="str">
        <f t="shared" ref="Q18:R18" si="39">CONCATENATE("&amp;",ROUND(Q8,2))</f>
        <v>&amp;57.73</v>
      </c>
      <c r="R18" t="str">
        <f t="shared" si="39"/>
        <v>&amp;5.34</v>
      </c>
      <c r="S18" t="str">
        <f t="shared" ref="S18:U18" si="40">CONCATENATE("&amp;",S8)</f>
        <v>&amp;10</v>
      </c>
      <c r="T18" t="str">
        <f t="shared" si="40"/>
        <v>&amp;15</v>
      </c>
      <c r="U18" t="s">
        <v>117</v>
      </c>
    </row>
    <row r="19" spans="1:21" x14ac:dyDescent="0.25">
      <c r="A19" s="2">
        <f t="shared" si="3"/>
        <v>7</v>
      </c>
      <c r="B19" t="str">
        <f t="shared" ref="B19:D19" si="41">CONCATENATE("&amp;",B9)</f>
        <v>&amp;2</v>
      </c>
      <c r="C19" t="str">
        <f t="shared" si="41"/>
        <v>&amp;1</v>
      </c>
      <c r="D19" t="str">
        <f t="shared" si="41"/>
        <v>&amp;1</v>
      </c>
      <c r="E19" t="str">
        <f t="shared" ref="E19:F19" si="42">CONCATENATE("&amp;",ROUND(E9,2))</f>
        <v>&amp;13.35</v>
      </c>
      <c r="F19" t="str">
        <f t="shared" si="42"/>
        <v>&amp;8.03</v>
      </c>
      <c r="G19" t="str">
        <f t="shared" ref="G19" si="43">CONCATENATE("&amp;",G9)</f>
        <v>&amp;2</v>
      </c>
      <c r="H19" t="s">
        <v>117</v>
      </c>
      <c r="M19" s="2">
        <f t="shared" si="7"/>
        <v>7</v>
      </c>
      <c r="N19" t="str">
        <f t="shared" ref="N19:P19" si="44">CONCATENATE("&amp;",N9)</f>
        <v>&amp;2</v>
      </c>
      <c r="O19" t="str">
        <f t="shared" si="44"/>
        <v>&amp;1</v>
      </c>
      <c r="P19" t="str">
        <f t="shared" si="44"/>
        <v>&amp;1</v>
      </c>
      <c r="Q19" t="str">
        <f t="shared" ref="Q19:R19" si="45">CONCATENATE("&amp;",ROUND(Q9,2))</f>
        <v>&amp;13.35</v>
      </c>
      <c r="R19" t="str">
        <f t="shared" si="45"/>
        <v>&amp;8.03</v>
      </c>
      <c r="S19" t="str">
        <f t="shared" ref="S19:U19" si="46">CONCATENATE("&amp;",S9)</f>
        <v>&amp;16</v>
      </c>
      <c r="T19" t="str">
        <f t="shared" si="46"/>
        <v>&amp;2</v>
      </c>
      <c r="U19" t="s">
        <v>117</v>
      </c>
    </row>
    <row r="20" spans="1:21" x14ac:dyDescent="0.25">
      <c r="A20" s="2">
        <f t="shared" si="3"/>
        <v>10</v>
      </c>
      <c r="B20" t="str">
        <f t="shared" ref="B20:D20" si="47">CONCATENATE("&amp;",B10)</f>
        <v>&amp;2</v>
      </c>
      <c r="C20" t="str">
        <f t="shared" si="47"/>
        <v>&amp;1</v>
      </c>
      <c r="D20" t="str">
        <f t="shared" si="47"/>
        <v>&amp;1</v>
      </c>
      <c r="E20" t="str">
        <f t="shared" ref="E20:F20" si="48">CONCATENATE("&amp;",ROUND(E10,2))</f>
        <v>&amp;189.8</v>
      </c>
      <c r="F20" t="str">
        <f t="shared" si="48"/>
        <v>&amp;9.69</v>
      </c>
      <c r="G20" t="str">
        <f t="shared" ref="G20" si="49">CONCATENATE("&amp;",G10)</f>
        <v>&amp;8</v>
      </c>
      <c r="H20" t="s">
        <v>117</v>
      </c>
      <c r="M20" s="2">
        <f t="shared" si="7"/>
        <v>10</v>
      </c>
      <c r="N20" t="str">
        <f t="shared" ref="N20:P20" si="50">CONCATENATE("&amp;",N10)</f>
        <v>&amp;2</v>
      </c>
      <c r="O20" t="str">
        <f t="shared" si="50"/>
        <v>&amp;1</v>
      </c>
      <c r="P20" t="str">
        <f t="shared" si="50"/>
        <v>&amp;1</v>
      </c>
      <c r="Q20" t="str">
        <f t="shared" ref="Q20:R20" si="51">CONCATENATE("&amp;",ROUND(Q10,2))</f>
        <v>&amp;189.8</v>
      </c>
      <c r="R20" t="str">
        <f t="shared" si="51"/>
        <v>&amp;9.69</v>
      </c>
      <c r="S20" t="str">
        <f t="shared" ref="S20:U20" si="52">CONCATENATE("&amp;",S10)</f>
        <v>&amp;17</v>
      </c>
      <c r="T20" t="str">
        <f t="shared" si="52"/>
        <v>&amp;8</v>
      </c>
      <c r="U20" t="s">
        <v>117</v>
      </c>
    </row>
  </sheetData>
  <sortState ref="A2:H10">
    <sortCondition ref="A2:A10"/>
    <sortCondition ref="B2:B10"/>
    <sortCondition ref="D2:D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O24" sqref="O24"/>
    </sheetView>
  </sheetViews>
  <sheetFormatPr defaultRowHeight="15" x14ac:dyDescent="0.25"/>
  <sheetData>
    <row r="1" spans="1:12" x14ac:dyDescent="0.25">
      <c r="A1" t="s">
        <v>2</v>
      </c>
      <c r="B1" t="s">
        <v>119</v>
      </c>
      <c r="C1" t="s">
        <v>120</v>
      </c>
      <c r="D1" t="s">
        <v>121</v>
      </c>
      <c r="E1" t="s">
        <v>122</v>
      </c>
      <c r="F1" s="2" t="s">
        <v>123</v>
      </c>
      <c r="G1" s="2" t="s">
        <v>124</v>
      </c>
      <c r="H1" s="2" t="s">
        <v>125</v>
      </c>
      <c r="I1" s="14" t="s">
        <v>68</v>
      </c>
      <c r="J1" s="14" t="s">
        <v>126</v>
      </c>
      <c r="K1" t="s">
        <v>118</v>
      </c>
    </row>
    <row r="2" spans="1:12" x14ac:dyDescent="0.25">
      <c r="A2">
        <v>2</v>
      </c>
      <c r="B2">
        <v>6</v>
      </c>
      <c r="C2">
        <v>1</v>
      </c>
      <c r="D2">
        <v>1</v>
      </c>
      <c r="E2">
        <v>1</v>
      </c>
      <c r="F2" s="2" t="s">
        <v>60</v>
      </c>
      <c r="G2" s="2" t="s">
        <v>62</v>
      </c>
      <c r="H2" s="2" t="s">
        <v>62</v>
      </c>
      <c r="I2">
        <v>33.726634300000001</v>
      </c>
      <c r="J2">
        <v>19.3596</v>
      </c>
      <c r="K2">
        <v>2</v>
      </c>
    </row>
    <row r="3" spans="1:12" x14ac:dyDescent="0.25">
      <c r="A3">
        <v>2</v>
      </c>
      <c r="B3">
        <v>6</v>
      </c>
      <c r="C3">
        <v>1</v>
      </c>
      <c r="D3">
        <v>1</v>
      </c>
      <c r="E3">
        <v>1</v>
      </c>
      <c r="F3" s="2" t="s">
        <v>97</v>
      </c>
      <c r="G3" s="2" t="s">
        <v>60</v>
      </c>
      <c r="H3" s="2" t="s">
        <v>62</v>
      </c>
      <c r="I3">
        <v>205.050262</v>
      </c>
      <c r="J3">
        <v>17.615600000000001</v>
      </c>
      <c r="K3">
        <v>4</v>
      </c>
    </row>
    <row r="4" spans="1:12" x14ac:dyDescent="0.25">
      <c r="A4">
        <v>2</v>
      </c>
      <c r="B4">
        <v>15</v>
      </c>
      <c r="C4">
        <v>0</v>
      </c>
      <c r="D4">
        <v>0</v>
      </c>
      <c r="E4">
        <v>1</v>
      </c>
      <c r="F4" s="2" t="s">
        <v>64</v>
      </c>
      <c r="G4" s="2" t="s">
        <v>64</v>
      </c>
      <c r="H4" s="2" t="s">
        <v>60</v>
      </c>
      <c r="I4">
        <v>14.453904</v>
      </c>
      <c r="J4">
        <v>8.703125</v>
      </c>
      <c r="K4">
        <v>2</v>
      </c>
    </row>
    <row r="5" spans="1:12" x14ac:dyDescent="0.25">
      <c r="A5">
        <v>2</v>
      </c>
      <c r="B5">
        <v>15</v>
      </c>
      <c r="C5">
        <v>1</v>
      </c>
      <c r="D5">
        <v>0</v>
      </c>
      <c r="E5">
        <v>1</v>
      </c>
      <c r="F5" s="2" t="s">
        <v>65</v>
      </c>
      <c r="G5" s="2" t="s">
        <v>64</v>
      </c>
      <c r="H5" s="2" t="s">
        <v>62</v>
      </c>
      <c r="I5">
        <v>13.168517700000001</v>
      </c>
      <c r="J5">
        <v>7.8125</v>
      </c>
      <c r="K5">
        <v>2</v>
      </c>
    </row>
    <row r="6" spans="1:12" x14ac:dyDescent="0.25">
      <c r="A6">
        <v>3</v>
      </c>
      <c r="B6">
        <v>6</v>
      </c>
      <c r="C6">
        <v>1</v>
      </c>
      <c r="D6">
        <v>1</v>
      </c>
      <c r="E6">
        <v>1</v>
      </c>
      <c r="F6" s="2" t="s">
        <v>60</v>
      </c>
      <c r="G6" s="2" t="s">
        <v>62</v>
      </c>
      <c r="H6" s="2" t="s">
        <v>62</v>
      </c>
      <c r="I6">
        <v>156.29429999999999</v>
      </c>
      <c r="J6">
        <v>11.25</v>
      </c>
      <c r="K6">
        <v>6</v>
      </c>
    </row>
    <row r="7" spans="1:12" x14ac:dyDescent="0.25">
      <c r="A7">
        <v>3</v>
      </c>
      <c r="B7">
        <v>15</v>
      </c>
      <c r="C7">
        <v>0</v>
      </c>
      <c r="D7">
        <v>0</v>
      </c>
      <c r="E7">
        <v>1</v>
      </c>
      <c r="F7" s="2" t="s">
        <v>62</v>
      </c>
      <c r="G7" s="2" t="s">
        <v>65</v>
      </c>
      <c r="H7" s="2" t="s">
        <v>60</v>
      </c>
      <c r="I7" s="36">
        <v>37.083324500000003</v>
      </c>
      <c r="J7">
        <v>5.5</v>
      </c>
      <c r="K7">
        <v>3</v>
      </c>
    </row>
    <row r="10" spans="1:12" x14ac:dyDescent="0.25">
      <c r="A10" t="str">
        <f>A1</f>
        <v>Agents</v>
      </c>
      <c r="B10" t="str">
        <f>CONCATENATE("&amp;",B1)</f>
        <v>&amp;Waypoints</v>
      </c>
      <c r="C10" t="str">
        <f t="shared" ref="C10:J10" si="0">CONCATENATE("&amp;",C1)</f>
        <v>&amp;Images</v>
      </c>
      <c r="D10" t="str">
        <f t="shared" si="0"/>
        <v>&amp;Soil samles</v>
      </c>
      <c r="E10" t="str">
        <f t="shared" si="0"/>
        <v>&amp;Rock samples</v>
      </c>
      <c r="F10" t="str">
        <f t="shared" si="0"/>
        <v>&amp;Image waypoints</v>
      </c>
      <c r="G10" t="str">
        <f t="shared" si="0"/>
        <v>&amp;Soil waypoints</v>
      </c>
      <c r="H10" t="str">
        <f t="shared" si="0"/>
        <v>&amp;Rock waypoints</v>
      </c>
      <c r="I10" t="str">
        <f t="shared" si="0"/>
        <v>&amp; Total Planning Time</v>
      </c>
      <c r="J10" t="str">
        <f t="shared" si="0"/>
        <v>&amp;Avg. depth</v>
      </c>
      <c r="K10" t="str">
        <f>CONCATENATE("&amp;",K1)</f>
        <v>&amp;Planning</v>
      </c>
    </row>
    <row r="11" spans="1:12" x14ac:dyDescent="0.25">
      <c r="A11">
        <f>A2</f>
        <v>2</v>
      </c>
      <c r="B11" t="str">
        <f>CONCATENATE("&amp;",B2)</f>
        <v>&amp;6</v>
      </c>
      <c r="C11" t="str">
        <f t="shared" ref="C11:H11" si="1">CONCATENATE("&amp;",C2)</f>
        <v>&amp;1</v>
      </c>
      <c r="D11" t="str">
        <f t="shared" si="1"/>
        <v>&amp;1</v>
      </c>
      <c r="E11" t="str">
        <f t="shared" si="1"/>
        <v>&amp;1</v>
      </c>
      <c r="F11" t="str">
        <f>CONCATENATE("&amp;",F2)</f>
        <v>&amp;1/3</v>
      </c>
      <c r="G11" t="str">
        <f t="shared" si="1"/>
        <v>&amp;1/2</v>
      </c>
      <c r="H11" t="str">
        <f t="shared" si="1"/>
        <v>&amp;1/2</v>
      </c>
      <c r="I11" t="str">
        <f>CONCATENATE("&amp;",ROUND(I2,2))</f>
        <v>&amp;33.73</v>
      </c>
      <c r="J11" t="str">
        <f>CONCATENATE("&amp;",ROUND(J2,2))</f>
        <v>&amp;19.36</v>
      </c>
      <c r="K11" t="str">
        <f>CONCATENATE("&amp;",K2)</f>
        <v>&amp;2</v>
      </c>
      <c r="L11" t="s">
        <v>117</v>
      </c>
    </row>
    <row r="12" spans="1:12" x14ac:dyDescent="0.25">
      <c r="A12">
        <f t="shared" ref="A12:A18" si="2">A3</f>
        <v>2</v>
      </c>
      <c r="B12" t="str">
        <f t="shared" ref="B12:H12" si="3">CONCATENATE("&amp;",B3)</f>
        <v>&amp;6</v>
      </c>
      <c r="C12" t="str">
        <f t="shared" si="3"/>
        <v>&amp;1</v>
      </c>
      <c r="D12" t="str">
        <f t="shared" si="3"/>
        <v>&amp;1</v>
      </c>
      <c r="E12" t="str">
        <f t="shared" si="3"/>
        <v>&amp;1</v>
      </c>
      <c r="F12" t="str">
        <f t="shared" si="3"/>
        <v>&amp;1/4</v>
      </c>
      <c r="G12" t="str">
        <f t="shared" si="3"/>
        <v>&amp;1/3</v>
      </c>
      <c r="H12" t="str">
        <f t="shared" si="3"/>
        <v>&amp;1/2</v>
      </c>
      <c r="I12" t="str">
        <f t="shared" ref="I12:J12" si="4">CONCATENATE("&amp;",ROUND(I3,2))</f>
        <v>&amp;205.05</v>
      </c>
      <c r="J12" t="str">
        <f t="shared" si="4"/>
        <v>&amp;17.62</v>
      </c>
      <c r="K12" t="str">
        <f t="shared" ref="K12:K18" si="5">CONCATENATE("&amp;",K3)</f>
        <v>&amp;4</v>
      </c>
      <c r="L12" t="s">
        <v>117</v>
      </c>
    </row>
    <row r="13" spans="1:12" x14ac:dyDescent="0.25">
      <c r="A13">
        <f t="shared" si="2"/>
        <v>2</v>
      </c>
      <c r="B13" t="str">
        <f t="shared" ref="B13:H13" si="6">CONCATENATE("&amp;",B4)</f>
        <v>&amp;15</v>
      </c>
      <c r="C13" t="str">
        <f t="shared" si="6"/>
        <v>&amp;0</v>
      </c>
      <c r="D13" t="str">
        <f t="shared" si="6"/>
        <v>&amp;0</v>
      </c>
      <c r="E13" t="str">
        <f t="shared" si="6"/>
        <v>&amp;1</v>
      </c>
      <c r="F13" t="str">
        <f t="shared" si="6"/>
        <v>&amp;0/0</v>
      </c>
      <c r="G13" t="str">
        <f t="shared" si="6"/>
        <v>&amp;0/0</v>
      </c>
      <c r="H13" t="str">
        <f t="shared" si="6"/>
        <v>&amp;1/3</v>
      </c>
      <c r="I13" t="str">
        <f t="shared" ref="I13:J13" si="7">CONCATENATE("&amp;",ROUND(I4,2))</f>
        <v>&amp;14.45</v>
      </c>
      <c r="J13" t="str">
        <f t="shared" si="7"/>
        <v>&amp;8.7</v>
      </c>
      <c r="K13" t="str">
        <f t="shared" si="5"/>
        <v>&amp;2</v>
      </c>
      <c r="L13" t="s">
        <v>117</v>
      </c>
    </row>
    <row r="14" spans="1:12" x14ac:dyDescent="0.25">
      <c r="A14">
        <f t="shared" si="2"/>
        <v>2</v>
      </c>
      <c r="B14" t="str">
        <f t="shared" ref="B14:H14" si="8">CONCATENATE("&amp;",B5)</f>
        <v>&amp;15</v>
      </c>
      <c r="C14" t="str">
        <f t="shared" si="8"/>
        <v>&amp;1</v>
      </c>
      <c r="D14" t="str">
        <f t="shared" si="8"/>
        <v>&amp;0</v>
      </c>
      <c r="E14" t="str">
        <f t="shared" si="8"/>
        <v>&amp;1</v>
      </c>
      <c r="F14" t="str">
        <f t="shared" si="8"/>
        <v>&amp;1/1</v>
      </c>
      <c r="G14" t="str">
        <f t="shared" si="8"/>
        <v>&amp;0/0</v>
      </c>
      <c r="H14" t="str">
        <f t="shared" si="8"/>
        <v>&amp;1/2</v>
      </c>
      <c r="I14" t="str">
        <f t="shared" ref="I14:J14" si="9">CONCATENATE("&amp;",ROUND(I5,2))</f>
        <v>&amp;13.17</v>
      </c>
      <c r="J14" t="str">
        <f t="shared" si="9"/>
        <v>&amp;7.81</v>
      </c>
      <c r="K14" t="str">
        <f t="shared" si="5"/>
        <v>&amp;2</v>
      </c>
      <c r="L14" t="s">
        <v>117</v>
      </c>
    </row>
    <row r="15" spans="1:12" x14ac:dyDescent="0.25">
      <c r="A15">
        <f t="shared" si="2"/>
        <v>3</v>
      </c>
      <c r="B15" t="str">
        <f t="shared" ref="B15:H15" si="10">CONCATENATE("&amp;",B6)</f>
        <v>&amp;6</v>
      </c>
      <c r="C15" t="str">
        <f t="shared" si="10"/>
        <v>&amp;1</v>
      </c>
      <c r="D15" t="str">
        <f t="shared" si="10"/>
        <v>&amp;1</v>
      </c>
      <c r="E15" t="str">
        <f t="shared" si="10"/>
        <v>&amp;1</v>
      </c>
      <c r="F15" t="str">
        <f t="shared" si="10"/>
        <v>&amp;1/3</v>
      </c>
      <c r="G15" t="str">
        <f t="shared" si="10"/>
        <v>&amp;1/2</v>
      </c>
      <c r="H15" t="str">
        <f t="shared" si="10"/>
        <v>&amp;1/2</v>
      </c>
      <c r="I15" t="str">
        <f t="shared" ref="I15:J15" si="11">CONCATENATE("&amp;",ROUND(I6,2))</f>
        <v>&amp;156.29</v>
      </c>
      <c r="J15" t="str">
        <f t="shared" si="11"/>
        <v>&amp;11.25</v>
      </c>
      <c r="K15" t="str">
        <f t="shared" si="5"/>
        <v>&amp;6</v>
      </c>
      <c r="L15" t="s">
        <v>117</v>
      </c>
    </row>
    <row r="16" spans="1:12" x14ac:dyDescent="0.25">
      <c r="A16">
        <f t="shared" si="2"/>
        <v>3</v>
      </c>
      <c r="B16" t="str">
        <f t="shared" ref="B16:H16" si="12">CONCATENATE("&amp;",B7)</f>
        <v>&amp;15</v>
      </c>
      <c r="C16" t="str">
        <f t="shared" si="12"/>
        <v>&amp;0</v>
      </c>
      <c r="D16" t="str">
        <f t="shared" si="12"/>
        <v>&amp;0</v>
      </c>
      <c r="E16" t="str">
        <f t="shared" si="12"/>
        <v>&amp;1</v>
      </c>
      <c r="F16" t="str">
        <f t="shared" si="12"/>
        <v>&amp;1/2</v>
      </c>
      <c r="G16" t="str">
        <f t="shared" si="12"/>
        <v>&amp;1/1</v>
      </c>
      <c r="H16" t="str">
        <f t="shared" si="12"/>
        <v>&amp;1/3</v>
      </c>
      <c r="I16" t="str">
        <f t="shared" ref="I16:J16" si="13">CONCATENATE("&amp;",ROUND(I7,2))</f>
        <v>&amp;37.08</v>
      </c>
      <c r="J16" t="str">
        <f t="shared" si="13"/>
        <v>&amp;5.5</v>
      </c>
      <c r="K16" t="str">
        <f t="shared" si="5"/>
        <v>&amp;3</v>
      </c>
      <c r="L16" t="s">
        <v>117</v>
      </c>
    </row>
  </sheetData>
  <sortState ref="A2:K7">
    <sortCondition ref="A2:A7"/>
    <sortCondition ref="B2:B7"/>
    <sortCondition ref="C2:C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A13857B-D6FE-4D2E-AA30-AECDFA0B324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CF50ABE7-04C5-4B6B-B097-FC08EEC32EF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</dc:creator>
  <cp:lastModifiedBy>גיא שני - הנדסת מערכות מידע</cp:lastModifiedBy>
  <dcterms:created xsi:type="dcterms:W3CDTF">2017-09-03T13:30:38Z</dcterms:created>
  <dcterms:modified xsi:type="dcterms:W3CDTF">2017-09-07T11:31:01Z</dcterms:modified>
</cp:coreProperties>
</file>