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LAB\Downloads\"/>
    </mc:Choice>
  </mc:AlternateContent>
  <bookViews>
    <workbookView xWindow="0" yWindow="0" windowWidth="20460" windowHeight="7590" tabRatio="945"/>
  </bookViews>
  <sheets>
    <sheet name="Data" sheetId="10" r:id="rId1"/>
    <sheet name="Sheet3" sheetId="13" r:id="rId2"/>
    <sheet name="Sheet1" sheetId="11" r:id="rId3"/>
    <sheet name="Sheet2" sheetId="1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8" i="10"/>
  <c r="G9" i="10"/>
  <c r="G10" i="10"/>
  <c r="G12" i="10"/>
  <c r="G13" i="10"/>
  <c r="G14" i="10"/>
  <c r="G16" i="10"/>
  <c r="G17" i="10"/>
  <c r="G18" i="10"/>
  <c r="G20" i="10"/>
  <c r="G21" i="10"/>
  <c r="G22" i="10"/>
  <c r="G24" i="10"/>
  <c r="G25" i="10"/>
  <c r="G26" i="10"/>
  <c r="G27" i="10"/>
  <c r="G28" i="10"/>
  <c r="G29" i="10"/>
  <c r="G2" i="10"/>
  <c r="E2" i="10"/>
  <c r="N2" i="10"/>
  <c r="E3" i="10"/>
  <c r="N3" i="10"/>
  <c r="E4" i="10"/>
  <c r="N4" i="10"/>
  <c r="N5" i="10"/>
  <c r="E6" i="10"/>
  <c r="N6" i="10"/>
  <c r="F7" i="10"/>
  <c r="E7" i="10" s="1"/>
  <c r="N7" i="10"/>
  <c r="E8" i="10"/>
  <c r="N8" i="10"/>
  <c r="N9" i="10"/>
  <c r="E10" i="10"/>
  <c r="N10" i="10"/>
  <c r="E11" i="10"/>
  <c r="N11" i="10"/>
  <c r="E12" i="10"/>
  <c r="N12" i="10"/>
  <c r="N13" i="10"/>
  <c r="E14" i="10"/>
  <c r="N14" i="10"/>
  <c r="F15" i="10"/>
  <c r="E15" i="10" s="1"/>
  <c r="N15" i="10"/>
  <c r="E16" i="10"/>
  <c r="N16" i="10"/>
  <c r="F17" i="10"/>
  <c r="E17" i="10" s="1"/>
  <c r="N17" i="10"/>
  <c r="E18" i="10"/>
  <c r="N18" i="10"/>
  <c r="E19" i="10"/>
  <c r="N19" i="10"/>
  <c r="E20" i="10"/>
  <c r="N20" i="10"/>
  <c r="N21" i="10"/>
  <c r="E22" i="10"/>
  <c r="N22" i="10"/>
  <c r="E23" i="10"/>
  <c r="N23" i="10"/>
  <c r="E24" i="10"/>
  <c r="N24" i="10"/>
  <c r="N25" i="10"/>
  <c r="E26" i="10"/>
  <c r="N26" i="10"/>
  <c r="E27" i="10"/>
  <c r="N27" i="10"/>
  <c r="E28" i="10"/>
  <c r="N28" i="10"/>
  <c r="N29" i="10"/>
</calcChain>
</file>

<file path=xl/sharedStrings.xml><?xml version="1.0" encoding="utf-8"?>
<sst xmlns="http://schemas.openxmlformats.org/spreadsheetml/2006/main" count="164" uniqueCount="111">
  <si>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</si>
  <si>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</si>
  <si>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</si>
  <si>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</si>
  <si>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</si>
  <si>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</si>
  <si>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</si>
  <si>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</si>
  <si>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</si>
  <si>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</si>
  <si>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</si>
  <si>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</si>
  <si>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</si>
  <si>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</si>
  <si>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</si>
  <si>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</si>
  <si>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</si>
  <si>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</si>
  <si>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</si>
  <si>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</si>
  <si>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</si>
  <si>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</si>
  <si>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</si>
  <si>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</si>
  <si>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</si>
  <si>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</si>
  <si>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</si>
  <si>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</si>
  <si>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</si>
  <si>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</si>
  <si>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</si>
  <si>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</si>
  <si>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</si>
  <si>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</si>
  <si>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</si>
  <si>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</si>
  <si>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</si>
  <si>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</si>
  <si>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</si>
  <si>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</si>
  <si>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</si>
  <si>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</si>
  <si>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</si>
  <si>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</si>
  <si>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</si>
  <si>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</si>
  <si>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</si>
  <si>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</si>
  <si>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</si>
  <si>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</si>
  <si>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</si>
  <si>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</si>
  <si>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</si>
  <si>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</si>
  <si>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</si>
  <si>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</si>
  <si>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</si>
  <si>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</si>
  <si>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</si>
  <si>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</si>
  <si>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</si>
  <si>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</si>
  <si>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</si>
  <si>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</si>
  <si>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</si>
  <si>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</si>
  <si>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</si>
  <si>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</si>
  <si>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</si>
  <si>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</si>
  <si>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</si>
  <si>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</si>
  <si>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Mike Tyson</t>
  </si>
  <si>
    <t>Anna Belle</t>
  </si>
  <si>
    <t>Peter Parker</t>
  </si>
  <si>
    <t>Sales</t>
  </si>
  <si>
    <t>ProductID</t>
  </si>
  <si>
    <t>SalesID</t>
  </si>
  <si>
    <t xml:space="preserve">South </t>
  </si>
  <si>
    <t>RegionID</t>
  </si>
  <si>
    <t>RatingID</t>
  </si>
  <si>
    <t>Excellent</t>
  </si>
  <si>
    <t>TransID</t>
  </si>
  <si>
    <t>TR-001</t>
  </si>
  <si>
    <t>TR-002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</si>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</sst>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4" fontId="0" fillId="0" borderId="0" xfId="0" applyNumberFormat="1"/>
    <xf numFmtId="14" fontId="0" fillId="0" borderId="0" xfId="0" applyNumberFormat="1"/>
    <xf numFmtId="4" fontId="1" fillId="0" borderId="0" xfId="0" applyNumberFormat="1" applyFont="1" applyAlignment="1">
      <alignment horizontal="left" vertical="top"/>
    </xf>
    <xf numFmtId="4" fontId="2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L29" sqref="L29"/>
    </sheetView>
  </sheetViews>
  <sheetFormatPr defaultRowHeight="15" x14ac:dyDescent="0.25"/>
  <cols>
    <col min="2" max="2" width="14.85546875" bestFit="1" customWidth="1"/>
    <col min="3" max="3" width="14.140625" customWidth="1"/>
    <col min="4" max="5" width="23.28515625" customWidth="1"/>
    <col min="6" max="6" width="20.140625" customWidth="1"/>
    <col min="7" max="9" width="13.7109375" customWidth="1"/>
    <col min="10" max="10" width="27" customWidth="1"/>
    <col min="11" max="11" width="14.140625" customWidth="1"/>
    <col min="12" max="12" width="16.140625" style="2" customWidth="1"/>
    <col min="13" max="13" width="16.140625" style="6" customWidth="1"/>
    <col min="14" max="14" width="16.28515625" style="2" customWidth="1"/>
  </cols>
  <sheetData>
    <row r="1" spans="1:14" x14ac:dyDescent="0.25">
      <c r="A1" s="8" t="s">
        <v>82</v>
      </c>
      <c r="B1" s="1" t="s">
        <v>0</v>
      </c>
      <c r="C1" s="1" t="s">
        <v>1</v>
      </c>
      <c r="D1" s="1" t="s">
        <v>2</v>
      </c>
      <c r="E1" s="1" t="s">
        <v>79</v>
      </c>
      <c r="F1" s="1" t="s">
        <v>3</v>
      </c>
      <c r="G1" s="1" t="s">
        <v>80</v>
      </c>
      <c r="H1" s="1" t="s">
        <v>4</v>
      </c>
      <c r="I1" s="1" t="s">
        <v>76</v>
      </c>
      <c r="J1" s="1" t="s">
        <v>5</v>
      </c>
      <c r="K1" s="1" t="s">
        <v>6</v>
      </c>
      <c r="L1" s="4" t="s">
        <v>7</v>
      </c>
      <c r="M1" s="7" t="s">
        <v>77</v>
      </c>
      <c r="N1" s="5" t="s">
        <v>75</v>
      </c>
    </row>
    <row r="2" spans="1:14" x14ac:dyDescent="0.25">
      <c r="A2" t="s">
        <v>83</v>
      </c>
      <c r="B2" s="3">
        <v>44227</v>
      </c>
      <c r="C2">
        <v>1</v>
      </c>
      <c r="D2" t="s">
        <v>8</v>
      </c>
      <c r="E2">
        <f>VLOOKUP(F2,Sheet1!$B$2:$C$6,2,TRUE)</f>
        <v>103</v>
      </c>
      <c r="F2" t="s">
        <v>9</v>
      </c>
      <c r="G2">
        <f>VLOOKUP(H2,Sheet2!$B$3:$C$10,2,TRUE)</f>
        <v>3</v>
      </c>
      <c r="H2" t="s">
        <v>10</v>
      </c>
      <c r="I2">
        <v>1001</v>
      </c>
      <c r="J2" t="s">
        <v>11</v>
      </c>
      <c r="K2">
        <v>10</v>
      </c>
      <c r="L2" s="2">
        <v>20</v>
      </c>
      <c r="M2" s="6">
        <v>2001</v>
      </c>
      <c r="N2" s="2">
        <f>IFERROR(K2*L2,"")</f>
        <v>200</v>
      </c>
    </row>
    <row r="3" spans="1:14" x14ac:dyDescent="0.25">
      <c r="A3" t="s">
        <v>84</v>
      </c>
      <c r="B3" s="3">
        <v>44255</v>
      </c>
      <c r="C3">
        <v>2</v>
      </c>
      <c r="D3" t="s">
        <v>12</v>
      </c>
      <c r="E3">
        <f>VLOOKUP(F3,Sheet1!$B$2:$C$6,2,TRUE)</f>
        <v>102</v>
      </c>
      <c r="F3" t="s">
        <v>13</v>
      </c>
      <c r="G3">
        <v>2</v>
      </c>
      <c r="H3" t="s">
        <v>14</v>
      </c>
      <c r="I3">
        <v>1002</v>
      </c>
      <c r="J3" t="s">
        <v>15</v>
      </c>
      <c r="K3">
        <v>15</v>
      </c>
      <c r="L3" s="2">
        <v>10</v>
      </c>
      <c r="M3" s="6">
        <v>2002</v>
      </c>
      <c r="N3" s="2">
        <f>IFERROR(K3*L3,"MISSING")</f>
        <v>150</v>
      </c>
    </row>
    <row r="4" spans="1:14" x14ac:dyDescent="0.25">
      <c r="A4" t="s">
        <v>85</v>
      </c>
      <c r="B4" s="3">
        <v>44286</v>
      </c>
      <c r="C4">
        <v>3</v>
      </c>
      <c r="D4" t="s">
        <v>72</v>
      </c>
      <c r="E4">
        <f>VLOOKUP(F4,Sheet1!$B$2:$C$6,2,TRUE)</f>
        <v>105</v>
      </c>
      <c r="F4" t="s">
        <v>16</v>
      </c>
      <c r="G4">
        <f>VLOOKUP(H4,Sheet2!$B$3:$C$10,2,TRUE)</f>
        <v>6</v>
      </c>
      <c r="H4" t="s">
        <v>17</v>
      </c>
      <c r="I4">
        <v>1003</v>
      </c>
      <c r="J4" t="s">
        <v>18</v>
      </c>
      <c r="K4">
        <v>0</v>
      </c>
      <c r="L4" s="2">
        <v>0</v>
      </c>
      <c r="M4" s="6">
        <v>2003</v>
      </c>
      <c r="N4" s="2">
        <f>IFERROR(K4*L4,"")</f>
        <v>0</v>
      </c>
    </row>
    <row r="5" spans="1:14" x14ac:dyDescent="0.25">
      <c r="A5" t="s">
        <v>86</v>
      </c>
      <c r="B5" s="3">
        <v>44316</v>
      </c>
      <c r="C5">
        <v>4</v>
      </c>
      <c r="D5" t="s">
        <v>73</v>
      </c>
      <c r="E5">
        <v>104</v>
      </c>
      <c r="F5" t="s">
        <v>19</v>
      </c>
      <c r="G5">
        <f>VLOOKUP(H5,Sheet2!$B$3:$C$10,2,TRUE)</f>
        <v>1</v>
      </c>
      <c r="H5" t="s">
        <v>20</v>
      </c>
      <c r="I5">
        <v>1004</v>
      </c>
      <c r="J5" t="s">
        <v>21</v>
      </c>
      <c r="K5">
        <v>25</v>
      </c>
      <c r="L5" s="2">
        <v>10</v>
      </c>
      <c r="M5" s="6">
        <v>2004</v>
      </c>
      <c r="N5" s="2">
        <f>IFERROR(K5*L5,"")</f>
        <v>250</v>
      </c>
    </row>
    <row r="6" spans="1:14" x14ac:dyDescent="0.25">
      <c r="A6" t="s">
        <v>87</v>
      </c>
      <c r="B6" s="3">
        <v>44347</v>
      </c>
      <c r="C6">
        <v>5</v>
      </c>
      <c r="D6" t="s">
        <v>22</v>
      </c>
      <c r="E6">
        <f>VLOOKUP(F6,Sheet1!$B$2:$C$6,2,TRUE)</f>
        <v>102</v>
      </c>
      <c r="F6" t="s">
        <v>13</v>
      </c>
      <c r="G6">
        <f>VLOOKUP(H6,Sheet2!$B$3:$C$10,2,TRUE)</f>
        <v>3</v>
      </c>
      <c r="H6" t="s">
        <v>10</v>
      </c>
      <c r="I6">
        <v>1005</v>
      </c>
      <c r="J6" t="s">
        <v>23</v>
      </c>
      <c r="K6">
        <v>30</v>
      </c>
      <c r="L6" s="2">
        <v>16.670000000000002</v>
      </c>
      <c r="M6" s="6">
        <v>2005</v>
      </c>
      <c r="N6" s="2">
        <f>IFERROR(K6*L6,"")</f>
        <v>500.1</v>
      </c>
    </row>
    <row r="7" spans="1:14" x14ac:dyDescent="0.25">
      <c r="A7" t="s">
        <v>88</v>
      </c>
      <c r="B7" s="3">
        <v>44377</v>
      </c>
      <c r="C7">
        <v>6</v>
      </c>
      <c r="D7" t="s">
        <v>74</v>
      </c>
      <c r="E7">
        <f>VLOOKUP(F7,Sheet1!$B$2:$C$6,2,TRUE)</f>
        <v>102</v>
      </c>
      <c r="F7" t="str">
        <f>F6</f>
        <v>East</v>
      </c>
      <c r="G7">
        <v>2</v>
      </c>
      <c r="H7" t="s">
        <v>14</v>
      </c>
      <c r="I7">
        <v>1006</v>
      </c>
      <c r="J7" t="s">
        <v>24</v>
      </c>
      <c r="K7">
        <v>0</v>
      </c>
      <c r="L7" s="2">
        <v>0</v>
      </c>
      <c r="M7" s="6">
        <v>2006</v>
      </c>
      <c r="N7" s="2">
        <f>IFERROR(K7*L7,"")</f>
        <v>0</v>
      </c>
    </row>
    <row r="8" spans="1:14" x14ac:dyDescent="0.25">
      <c r="A8" t="s">
        <v>89</v>
      </c>
      <c r="B8" s="3">
        <v>44408</v>
      </c>
      <c r="C8">
        <v>7</v>
      </c>
      <c r="D8" t="s">
        <v>25</v>
      </c>
      <c r="E8">
        <f>VLOOKUP(F8,Sheet1!$B$2:$C$6,2,TRUE)</f>
        <v>105</v>
      </c>
      <c r="F8" t="s">
        <v>16</v>
      </c>
      <c r="G8">
        <f>VLOOKUP(H8,Sheet2!$B$3:$C$10,2,TRUE)</f>
        <v>6</v>
      </c>
      <c r="H8" t="s">
        <v>17</v>
      </c>
      <c r="I8">
        <v>1007</v>
      </c>
      <c r="J8" t="s">
        <v>26</v>
      </c>
      <c r="K8">
        <v>35</v>
      </c>
      <c r="L8" s="2">
        <v>10</v>
      </c>
      <c r="M8" s="6">
        <v>2007</v>
      </c>
      <c r="N8" s="2">
        <f>IFERROR(K8*L8,"")</f>
        <v>350</v>
      </c>
    </row>
    <row r="9" spans="1:14" x14ac:dyDescent="0.25">
      <c r="A9" t="s">
        <v>90</v>
      </c>
      <c r="B9" s="3">
        <v>44439</v>
      </c>
      <c r="C9">
        <v>8</v>
      </c>
      <c r="D9" t="s">
        <v>27</v>
      </c>
      <c r="E9">
        <v>104</v>
      </c>
      <c r="F9" t="s">
        <v>19</v>
      </c>
      <c r="G9">
        <f>VLOOKUP(H9,Sheet2!$B$3:$C$10,2,TRUE)</f>
        <v>1</v>
      </c>
      <c r="H9" t="s">
        <v>20</v>
      </c>
      <c r="I9">
        <v>1008</v>
      </c>
      <c r="J9" t="s">
        <v>28</v>
      </c>
      <c r="K9">
        <v>40</v>
      </c>
      <c r="L9" s="2">
        <v>15</v>
      </c>
      <c r="M9" s="6">
        <v>2008</v>
      </c>
      <c r="N9" s="2">
        <f>IFERROR(K9*L9,"")</f>
        <v>600</v>
      </c>
    </row>
    <row r="10" spans="1:14" x14ac:dyDescent="0.25">
      <c r="A10" t="s">
        <v>91</v>
      </c>
      <c r="B10" s="3">
        <v>44469</v>
      </c>
      <c r="C10">
        <v>9</v>
      </c>
      <c r="D10" t="s">
        <v>29</v>
      </c>
      <c r="E10">
        <f>VLOOKUP(F10,Sheet1!$B$2:$C$6,2,TRUE)</f>
        <v>102</v>
      </c>
      <c r="F10" t="s">
        <v>13</v>
      </c>
      <c r="G10">
        <f>VLOOKUP(H10,Sheet2!$B$3:$C$10,2,TRUE)</f>
        <v>3</v>
      </c>
      <c r="H10" t="s">
        <v>10</v>
      </c>
      <c r="I10">
        <v>1009</v>
      </c>
      <c r="J10" t="s">
        <v>30</v>
      </c>
      <c r="K10">
        <v>45</v>
      </c>
      <c r="L10" s="2">
        <v>12.22</v>
      </c>
      <c r="M10" s="6">
        <v>2009</v>
      </c>
      <c r="N10" s="2">
        <f>IFERROR(K10*L10,"")</f>
        <v>549.9</v>
      </c>
    </row>
    <row r="11" spans="1:14" x14ac:dyDescent="0.25">
      <c r="A11" t="s">
        <v>92</v>
      </c>
      <c r="B11" s="3">
        <v>44500</v>
      </c>
      <c r="C11">
        <v>10</v>
      </c>
      <c r="D11" t="s">
        <v>31</v>
      </c>
      <c r="E11">
        <f>VLOOKUP(F11,Sheet1!$B$2:$C$6,2,TRUE)</f>
        <v>103</v>
      </c>
      <c r="F11" t="s">
        <v>9</v>
      </c>
      <c r="G11">
        <v>2</v>
      </c>
      <c r="H11" t="s">
        <v>14</v>
      </c>
      <c r="I11">
        <v>1010</v>
      </c>
      <c r="J11" t="s">
        <v>32</v>
      </c>
      <c r="K11">
        <v>50</v>
      </c>
      <c r="L11" s="2">
        <v>14</v>
      </c>
      <c r="M11" s="6">
        <v>2010</v>
      </c>
      <c r="N11" s="2">
        <f>IFERROR(K11*L11,"")</f>
        <v>700</v>
      </c>
    </row>
    <row r="12" spans="1:14" x14ac:dyDescent="0.25">
      <c r="A12" t="s">
        <v>93</v>
      </c>
      <c r="B12" s="3">
        <v>44530</v>
      </c>
      <c r="C12">
        <v>11</v>
      </c>
      <c r="D12" t="s">
        <v>33</v>
      </c>
      <c r="E12">
        <f>VLOOKUP(F12,Sheet1!$B$2:$C$6,2,TRUE)</f>
        <v>105</v>
      </c>
      <c r="F12" t="s">
        <v>16</v>
      </c>
      <c r="G12">
        <f>VLOOKUP(H12,Sheet2!$B$3:$C$10,2,TRUE)</f>
        <v>6</v>
      </c>
      <c r="H12" t="s">
        <v>17</v>
      </c>
      <c r="I12">
        <v>1011</v>
      </c>
      <c r="J12" t="s">
        <v>34</v>
      </c>
      <c r="K12">
        <v>5</v>
      </c>
      <c r="L12" s="2">
        <v>160</v>
      </c>
      <c r="M12" s="6">
        <v>2011</v>
      </c>
      <c r="N12" s="2">
        <f>IFERROR(K12*L12,"")</f>
        <v>800</v>
      </c>
    </row>
    <row r="13" spans="1:14" x14ac:dyDescent="0.25">
      <c r="A13" t="s">
        <v>94</v>
      </c>
      <c r="B13" s="3">
        <v>44561</v>
      </c>
      <c r="C13">
        <v>12</v>
      </c>
      <c r="D13" t="s">
        <v>35</v>
      </c>
      <c r="E13">
        <v>104</v>
      </c>
      <c r="F13" t="s">
        <v>19</v>
      </c>
      <c r="G13">
        <f>VLOOKUP(H13,Sheet2!$B$3:$C$10,2,TRUE)</f>
        <v>1</v>
      </c>
      <c r="H13" t="s">
        <v>20</v>
      </c>
      <c r="I13">
        <v>1012</v>
      </c>
      <c r="J13" t="s">
        <v>36</v>
      </c>
      <c r="K13">
        <v>20</v>
      </c>
      <c r="L13" s="2">
        <v>45</v>
      </c>
      <c r="M13" s="6">
        <v>2012</v>
      </c>
      <c r="N13" s="2">
        <f>IFERROR(K13*L13,"")</f>
        <v>900</v>
      </c>
    </row>
    <row r="14" spans="1:14" x14ac:dyDescent="0.25">
      <c r="A14" t="s">
        <v>95</v>
      </c>
      <c r="B14" s="3">
        <v>44592</v>
      </c>
      <c r="C14">
        <v>13</v>
      </c>
      <c r="D14" t="s">
        <v>37</v>
      </c>
      <c r="E14">
        <f>VLOOKUP(F14,Sheet1!$B$2:$C$6,2,TRUE)</f>
        <v>102</v>
      </c>
      <c r="F14" t="s">
        <v>13</v>
      </c>
      <c r="G14">
        <f>VLOOKUP(H14,Sheet2!$B$3:$C$10,2,TRUE)</f>
        <v>3</v>
      </c>
      <c r="H14" t="s">
        <v>10</v>
      </c>
      <c r="I14">
        <v>1013</v>
      </c>
      <c r="J14" t="s">
        <v>38</v>
      </c>
      <c r="K14">
        <v>0</v>
      </c>
      <c r="L14" s="2">
        <v>0</v>
      </c>
      <c r="M14" s="6">
        <v>2013</v>
      </c>
      <c r="N14" s="2">
        <f>IFERROR(K14*L14,"")</f>
        <v>0</v>
      </c>
    </row>
    <row r="15" spans="1:14" x14ac:dyDescent="0.25">
      <c r="A15" t="s">
        <v>96</v>
      </c>
      <c r="B15" s="3">
        <v>44620</v>
      </c>
      <c r="C15">
        <v>14</v>
      </c>
      <c r="D15" t="s">
        <v>39</v>
      </c>
      <c r="E15">
        <f>VLOOKUP(F15,Sheet1!$B$2:$C$6,2,TRUE)</f>
        <v>102</v>
      </c>
      <c r="F15" t="str">
        <f>F14</f>
        <v>East</v>
      </c>
      <c r="G15">
        <v>2</v>
      </c>
      <c r="H15" t="s">
        <v>14</v>
      </c>
      <c r="I15">
        <v>1014</v>
      </c>
      <c r="J15" t="s">
        <v>40</v>
      </c>
      <c r="K15">
        <v>30</v>
      </c>
      <c r="L15" s="2">
        <v>36.67</v>
      </c>
      <c r="M15" s="6">
        <v>2014</v>
      </c>
      <c r="N15" s="2">
        <f>IFERROR(K15*L15,"")</f>
        <v>1100.1000000000001</v>
      </c>
    </row>
    <row r="16" spans="1:14" x14ac:dyDescent="0.25">
      <c r="A16" t="s">
        <v>97</v>
      </c>
      <c r="B16" s="3">
        <v>44651</v>
      </c>
      <c r="C16">
        <v>15</v>
      </c>
      <c r="D16" t="s">
        <v>41</v>
      </c>
      <c r="E16">
        <f>VLOOKUP(F16,Sheet1!$B$2:$C$6,2,TRUE)</f>
        <v>105</v>
      </c>
      <c r="F16" t="s">
        <v>16</v>
      </c>
      <c r="G16">
        <f>VLOOKUP(H16,Sheet2!$B$3:$C$10,2,TRUE)</f>
        <v>6</v>
      </c>
      <c r="H16" t="s">
        <v>17</v>
      </c>
      <c r="I16">
        <v>1015</v>
      </c>
      <c r="J16" t="s">
        <v>42</v>
      </c>
      <c r="K16">
        <v>35</v>
      </c>
      <c r="L16" s="2">
        <v>34.29</v>
      </c>
      <c r="M16" s="6">
        <v>2015</v>
      </c>
      <c r="N16" s="2">
        <f>IFERROR(K16*L16,"")</f>
        <v>1200.1499999999999</v>
      </c>
    </row>
    <row r="17" spans="1:14" x14ac:dyDescent="0.25">
      <c r="A17" t="s">
        <v>98</v>
      </c>
      <c r="B17" s="3">
        <v>44681</v>
      </c>
      <c r="C17">
        <v>16</v>
      </c>
      <c r="D17" t="s">
        <v>43</v>
      </c>
      <c r="E17">
        <f>VLOOKUP(F17,Sheet1!$B$2:$C$6,2,TRUE)</f>
        <v>105</v>
      </c>
      <c r="F17" t="str">
        <f>F16</f>
        <v>West</v>
      </c>
      <c r="G17">
        <f>VLOOKUP(H17,Sheet2!$B$3:$C$10,2,TRUE)</f>
        <v>1</v>
      </c>
      <c r="H17" t="s">
        <v>20</v>
      </c>
      <c r="I17">
        <v>1016</v>
      </c>
      <c r="J17" t="s">
        <v>44</v>
      </c>
      <c r="K17">
        <v>0</v>
      </c>
      <c r="L17" s="2">
        <v>0</v>
      </c>
      <c r="M17" s="6">
        <v>2016</v>
      </c>
      <c r="N17" s="2">
        <f>IFERROR(K17*L17,"")</f>
        <v>0</v>
      </c>
    </row>
    <row r="18" spans="1:14" x14ac:dyDescent="0.25">
      <c r="A18" t="s">
        <v>99</v>
      </c>
      <c r="B18" s="3">
        <v>44712</v>
      </c>
      <c r="C18">
        <v>17</v>
      </c>
      <c r="D18" t="s">
        <v>45</v>
      </c>
      <c r="E18">
        <f>VLOOKUP(F18,Sheet1!$B$2:$C$6,2,TRUE)</f>
        <v>102</v>
      </c>
      <c r="F18" t="s">
        <v>13</v>
      </c>
      <c r="G18">
        <f>VLOOKUP(H18,Sheet2!$B$3:$C$10,2,TRUE)</f>
        <v>3</v>
      </c>
      <c r="H18" t="s">
        <v>10</v>
      </c>
      <c r="I18">
        <v>1017</v>
      </c>
      <c r="J18" t="s">
        <v>46</v>
      </c>
      <c r="K18">
        <v>40</v>
      </c>
      <c r="L18" s="2">
        <v>35</v>
      </c>
      <c r="M18" s="6">
        <v>2017</v>
      </c>
      <c r="N18" s="2">
        <f>IFERROR(K18*L18,"")</f>
        <v>1400</v>
      </c>
    </row>
    <row r="19" spans="1:14" x14ac:dyDescent="0.25">
      <c r="A19" t="s">
        <v>100</v>
      </c>
      <c r="B19" s="3">
        <v>44742</v>
      </c>
      <c r="C19">
        <v>18</v>
      </c>
      <c r="D19" t="s">
        <v>47</v>
      </c>
      <c r="E19">
        <f>VLOOKUP(F19,Sheet1!$B$2:$C$6,2,TRUE)</f>
        <v>103</v>
      </c>
      <c r="F19" t="s">
        <v>9</v>
      </c>
      <c r="G19">
        <v>2</v>
      </c>
      <c r="H19" t="s">
        <v>14</v>
      </c>
      <c r="I19">
        <v>1018</v>
      </c>
      <c r="J19" t="s">
        <v>48</v>
      </c>
      <c r="K19">
        <v>45</v>
      </c>
      <c r="L19" s="2">
        <v>33.33</v>
      </c>
      <c r="M19" s="6">
        <v>2018</v>
      </c>
      <c r="N19" s="2">
        <f>IFERROR(K19*L19,"")</f>
        <v>1499.85</v>
      </c>
    </row>
    <row r="20" spans="1:14" x14ac:dyDescent="0.25">
      <c r="A20" t="s">
        <v>101</v>
      </c>
      <c r="B20" s="3">
        <v>44773</v>
      </c>
      <c r="C20">
        <v>19</v>
      </c>
      <c r="D20" t="s">
        <v>49</v>
      </c>
      <c r="E20">
        <f>VLOOKUP(F20,Sheet1!$B$2:$C$6,2,TRUE)</f>
        <v>105</v>
      </c>
      <c r="F20" t="s">
        <v>16</v>
      </c>
      <c r="G20">
        <f>VLOOKUP(H20,Sheet2!$B$3:$C$10,2,TRUE)</f>
        <v>6</v>
      </c>
      <c r="H20" t="s">
        <v>17</v>
      </c>
      <c r="I20">
        <v>1019</v>
      </c>
      <c r="J20" t="s">
        <v>50</v>
      </c>
      <c r="K20">
        <v>50</v>
      </c>
      <c r="L20" s="2">
        <v>32</v>
      </c>
      <c r="M20" s="6">
        <v>2019</v>
      </c>
      <c r="N20" s="2">
        <f>IFERROR(K20*L20,"")</f>
        <v>1600</v>
      </c>
    </row>
    <row r="21" spans="1:14" x14ac:dyDescent="0.25">
      <c r="A21" t="s">
        <v>102</v>
      </c>
      <c r="B21" s="3">
        <v>44804</v>
      </c>
      <c r="C21">
        <v>20</v>
      </c>
      <c r="D21" t="s">
        <v>51</v>
      </c>
      <c r="E21">
        <v>104</v>
      </c>
      <c r="F21" t="s">
        <v>19</v>
      </c>
      <c r="G21">
        <f>VLOOKUP(H21,Sheet2!$B$3:$C$10,2,TRUE)</f>
        <v>1</v>
      </c>
      <c r="H21" t="s">
        <v>20</v>
      </c>
      <c r="I21">
        <v>1020</v>
      </c>
      <c r="J21" t="s">
        <v>52</v>
      </c>
      <c r="K21">
        <v>55</v>
      </c>
      <c r="L21" s="2">
        <v>30.91</v>
      </c>
      <c r="M21" s="6">
        <v>2020</v>
      </c>
      <c r="N21" s="2">
        <f>IFERROR(K21*L21,"")</f>
        <v>1700.05</v>
      </c>
    </row>
    <row r="22" spans="1:14" x14ac:dyDescent="0.25">
      <c r="A22" t="s">
        <v>103</v>
      </c>
      <c r="B22" s="3">
        <v>44834</v>
      </c>
      <c r="C22">
        <v>21</v>
      </c>
      <c r="D22" t="s">
        <v>53</v>
      </c>
      <c r="E22">
        <f>VLOOKUP(F22,Sheet1!$B$2:$C$6,2,TRUE)</f>
        <v>102</v>
      </c>
      <c r="F22" t="s">
        <v>13</v>
      </c>
      <c r="G22">
        <f>VLOOKUP(H22,Sheet2!$B$3:$C$10,2,TRUE)</f>
        <v>3</v>
      </c>
      <c r="H22" t="s">
        <v>10</v>
      </c>
      <c r="I22">
        <v>1021</v>
      </c>
      <c r="J22" t="s">
        <v>54</v>
      </c>
      <c r="K22">
        <v>60</v>
      </c>
      <c r="L22" s="2">
        <v>30</v>
      </c>
      <c r="M22" s="6">
        <v>2021</v>
      </c>
      <c r="N22" s="2">
        <f>IFERROR(K22*L22,"")</f>
        <v>1800</v>
      </c>
    </row>
    <row r="23" spans="1:14" x14ac:dyDescent="0.25">
      <c r="A23" t="s">
        <v>104</v>
      </c>
      <c r="B23" s="3">
        <v>44865</v>
      </c>
      <c r="C23">
        <v>22</v>
      </c>
      <c r="D23" t="s">
        <v>55</v>
      </c>
      <c r="E23">
        <f>VLOOKUP(F23,Sheet1!$B$2:$C$6,2,TRUE)</f>
        <v>103</v>
      </c>
      <c r="F23" t="s">
        <v>9</v>
      </c>
      <c r="G23">
        <v>2</v>
      </c>
      <c r="H23" t="s">
        <v>14</v>
      </c>
      <c r="I23">
        <v>1022</v>
      </c>
      <c r="J23" t="s">
        <v>56</v>
      </c>
      <c r="K23">
        <v>0</v>
      </c>
      <c r="L23" s="2">
        <v>0</v>
      </c>
      <c r="M23" s="6">
        <v>2022</v>
      </c>
      <c r="N23" s="2">
        <f>IFERROR(K23*L23,"")</f>
        <v>0</v>
      </c>
    </row>
    <row r="24" spans="1:14" x14ac:dyDescent="0.25">
      <c r="A24" t="s">
        <v>105</v>
      </c>
      <c r="B24" s="3">
        <v>44895</v>
      </c>
      <c r="C24">
        <v>23</v>
      </c>
      <c r="D24" t="s">
        <v>57</v>
      </c>
      <c r="E24">
        <f>VLOOKUP(F24,Sheet1!$B$2:$C$6,2,TRUE)</f>
        <v>105</v>
      </c>
      <c r="F24" t="s">
        <v>16</v>
      </c>
      <c r="G24">
        <f>VLOOKUP(H24,Sheet2!$B$3:$C$10,2,TRUE)</f>
        <v>6</v>
      </c>
      <c r="H24" t="s">
        <v>17</v>
      </c>
      <c r="I24">
        <v>1023</v>
      </c>
      <c r="J24" t="s">
        <v>58</v>
      </c>
      <c r="K24">
        <v>65</v>
      </c>
      <c r="L24" s="2">
        <v>30.77</v>
      </c>
      <c r="M24" s="6">
        <v>2023</v>
      </c>
      <c r="N24" s="2">
        <f>IFERROR(K24*L24,"")</f>
        <v>2000.05</v>
      </c>
    </row>
    <row r="25" spans="1:14" x14ac:dyDescent="0.25">
      <c r="A25" t="s">
        <v>106</v>
      </c>
      <c r="B25" s="3">
        <v>44926</v>
      </c>
      <c r="C25">
        <v>24</v>
      </c>
      <c r="D25" t="s">
        <v>59</v>
      </c>
      <c r="E25">
        <v>104</v>
      </c>
      <c r="F25" t="s">
        <v>19</v>
      </c>
      <c r="G25">
        <f>VLOOKUP(H25,Sheet2!$B$3:$C$10,2,TRUE)</f>
        <v>1</v>
      </c>
      <c r="H25" t="s">
        <v>20</v>
      </c>
      <c r="I25">
        <v>1024</v>
      </c>
      <c r="J25" t="s">
        <v>60</v>
      </c>
      <c r="K25">
        <v>70</v>
      </c>
      <c r="L25" s="2">
        <v>30</v>
      </c>
      <c r="M25" s="6">
        <v>2024</v>
      </c>
      <c r="N25" s="2">
        <f>IFERROR(K25*L25,"")</f>
        <v>2100</v>
      </c>
    </row>
    <row r="26" spans="1:14" x14ac:dyDescent="0.25">
      <c r="A26" t="s">
        <v>107</v>
      </c>
      <c r="B26" s="3">
        <v>44957</v>
      </c>
      <c r="C26">
        <v>25</v>
      </c>
      <c r="D26" t="s">
        <v>61</v>
      </c>
      <c r="E26">
        <f>VLOOKUP(F26,Sheet1!$B$2:$C$6,2,TRUE)</f>
        <v>101</v>
      </c>
      <c r="F26" t="s">
        <v>62</v>
      </c>
      <c r="G26">
        <f>VLOOKUP(H26,Sheet2!$B$3:$C$10,2,TRUE)</f>
        <v>5</v>
      </c>
      <c r="H26" t="s">
        <v>63</v>
      </c>
      <c r="I26">
        <v>1025</v>
      </c>
      <c r="J26" t="s">
        <v>64</v>
      </c>
      <c r="K26">
        <v>75</v>
      </c>
      <c r="L26" s="2">
        <v>29.33</v>
      </c>
      <c r="M26" s="6">
        <v>2025</v>
      </c>
      <c r="N26" s="2">
        <f>IFERROR(K26*L26,"")</f>
        <v>2199.75</v>
      </c>
    </row>
    <row r="27" spans="1:14" x14ac:dyDescent="0.25">
      <c r="A27" t="s">
        <v>108</v>
      </c>
      <c r="B27" s="3">
        <v>44985</v>
      </c>
      <c r="C27">
        <v>26</v>
      </c>
      <c r="D27" t="s">
        <v>65</v>
      </c>
      <c r="E27">
        <f>VLOOKUP(F27,Sheet1!$B$2:$C$6,2,TRUE)</f>
        <v>101</v>
      </c>
      <c r="F27" t="s">
        <v>62</v>
      </c>
      <c r="G27">
        <f>VLOOKUP(H27,Sheet2!$B$3:$C$10,2,TRUE)</f>
        <v>8</v>
      </c>
      <c r="H27" t="s">
        <v>66</v>
      </c>
      <c r="I27">
        <v>1026</v>
      </c>
      <c r="J27" t="s">
        <v>67</v>
      </c>
      <c r="K27">
        <v>80</v>
      </c>
      <c r="L27" s="2">
        <v>28.75</v>
      </c>
      <c r="M27" s="6">
        <v>2026</v>
      </c>
      <c r="N27" s="2">
        <f>IFERROR(K27*L27,"")</f>
        <v>2300</v>
      </c>
    </row>
    <row r="28" spans="1:14" x14ac:dyDescent="0.25">
      <c r="A28" t="s">
        <v>109</v>
      </c>
      <c r="B28" s="3">
        <v>45016</v>
      </c>
      <c r="C28">
        <v>27</v>
      </c>
      <c r="D28" t="s">
        <v>37</v>
      </c>
      <c r="E28">
        <f>VLOOKUP(F28,Sheet1!$B$2:$C$6,2,TRUE)</f>
        <v>102</v>
      </c>
      <c r="F28" t="s">
        <v>13</v>
      </c>
      <c r="G28">
        <f>VLOOKUP(H28,Sheet2!$B$3:$C$10,2,TRUE)</f>
        <v>7</v>
      </c>
      <c r="H28" t="s">
        <v>68</v>
      </c>
      <c r="I28">
        <v>1027</v>
      </c>
      <c r="J28" t="s">
        <v>69</v>
      </c>
      <c r="K28">
        <v>0</v>
      </c>
      <c r="L28" s="2">
        <v>0</v>
      </c>
      <c r="M28" s="6">
        <v>2027</v>
      </c>
      <c r="N28" s="2">
        <f>IFERROR(K28*L28,"")</f>
        <v>0</v>
      </c>
    </row>
    <row r="29" spans="1:14" x14ac:dyDescent="0.25">
      <c r="A29" t="s">
        <v>110</v>
      </c>
      <c r="B29" s="3">
        <v>45046</v>
      </c>
      <c r="C29">
        <v>28</v>
      </c>
      <c r="D29" t="s">
        <v>35</v>
      </c>
      <c r="E29">
        <v>104</v>
      </c>
      <c r="F29" t="s">
        <v>19</v>
      </c>
      <c r="G29">
        <f>VLOOKUP(H29,Sheet2!$B$3:$C$10,2,TRUE)</f>
        <v>4</v>
      </c>
      <c r="H29" t="s">
        <v>70</v>
      </c>
      <c r="I29">
        <v>1028</v>
      </c>
      <c r="J29" t="s">
        <v>71</v>
      </c>
      <c r="K29">
        <v>85</v>
      </c>
      <c r="L29" s="2">
        <v>29.41</v>
      </c>
      <c r="M29" s="6">
        <v>2028</v>
      </c>
      <c r="N29" s="2">
        <f>IFERROR(K29*L29,"")</f>
        <v>2499.85</v>
      </c>
    </row>
    <row r="49" spans="10:14" x14ac:dyDescent="0.25">
      <c r="J49" s="2"/>
      <c r="K49" s="6"/>
      <c r="M49"/>
      <c r="N49"/>
    </row>
    <row r="50" spans="10:14" x14ac:dyDescent="0.25">
      <c r="J50" s="2"/>
      <c r="K50" s="6"/>
      <c r="M50"/>
      <c r="N50"/>
    </row>
    <row r="51" spans="10:14" x14ac:dyDescent="0.25">
      <c r="J51" s="2"/>
      <c r="K51" s="6"/>
      <c r="M51"/>
      <c r="N51"/>
    </row>
    <row r="52" spans="10:14" x14ac:dyDescent="0.25">
      <c r="J52" s="2"/>
      <c r="K52" s="6"/>
      <c r="M52"/>
      <c r="N52"/>
    </row>
    <row r="53" spans="10:14" x14ac:dyDescent="0.25">
      <c r="J53" s="2"/>
      <c r="K53" s="6"/>
      <c r="M53"/>
      <c r="N53"/>
    </row>
    <row r="54" spans="10:14" x14ac:dyDescent="0.25">
      <c r="J54" s="2"/>
      <c r="K54" s="6"/>
      <c r="M54"/>
      <c r="N54"/>
    </row>
    <row r="55" spans="10:14" x14ac:dyDescent="0.25">
      <c r="J55" s="2"/>
      <c r="K55" s="6"/>
      <c r="M55"/>
      <c r="N55"/>
    </row>
    <row r="56" spans="10:14" x14ac:dyDescent="0.25">
      <c r="J56" s="2"/>
      <c r="K56" s="6"/>
      <c r="M56"/>
      <c r="N56"/>
    </row>
  </sheetData>
  <conditionalFormatting sqref="B1:M1">
    <cfRule type="duplicateValues" dxfId="0" priority="8"/>
  </conditionalFormatting>
  <dataValidations count="1">
    <dataValidation type="list" allowBlank="1" showInputMessage="1" showErrorMessage="1" sqref="F2:F29">
      <formula1>"North, South, East, West, Asgard"</formula1>
    </dataValidation>
  </dataValidations>
  <pageMargins left="0.7" right="0.7" top="0.75" bottom="0.75" header="0.3" footer="0.3"/>
  <pageSetup paperSize="9" orientation="portrait" r:id="rId1"/>
  <ignoredErrors>
    <ignoredError sqref="N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F7" sqref="F7"/>
    </sheetView>
  </sheetViews>
  <sheetFormatPr defaultRowHeight="15" x14ac:dyDescent="0.25"/>
  <sheetData>
    <row r="2" spans="2:3" x14ac:dyDescent="0.25">
      <c r="B2" t="s">
        <v>62</v>
      </c>
      <c r="C2">
        <v>101</v>
      </c>
    </row>
    <row r="3" spans="2:3" x14ac:dyDescent="0.25">
      <c r="B3" t="s">
        <v>13</v>
      </c>
      <c r="C3">
        <v>102</v>
      </c>
    </row>
    <row r="4" spans="2:3" x14ac:dyDescent="0.25">
      <c r="B4" t="s">
        <v>9</v>
      </c>
      <c r="C4">
        <v>103</v>
      </c>
    </row>
    <row r="5" spans="2:3" x14ac:dyDescent="0.25">
      <c r="B5" t="s">
        <v>78</v>
      </c>
      <c r="C5">
        <v>104</v>
      </c>
    </row>
    <row r="6" spans="2:3" x14ac:dyDescent="0.25">
      <c r="B6" t="s">
        <v>16</v>
      </c>
      <c r="C6">
        <v>105</v>
      </c>
    </row>
  </sheetData>
  <sortState ref="B2:C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3" sqref="B3:C11"/>
    </sheetView>
  </sheetViews>
  <sheetFormatPr defaultRowHeight="15" x14ac:dyDescent="0.25"/>
  <sheetData>
    <row r="3" spans="2:3" x14ac:dyDescent="0.25">
      <c r="B3" t="s">
        <v>20</v>
      </c>
      <c r="C3">
        <v>1</v>
      </c>
    </row>
    <row r="4" spans="2:3" x14ac:dyDescent="0.25">
      <c r="B4" t="s">
        <v>81</v>
      </c>
      <c r="C4">
        <v>2</v>
      </c>
    </row>
    <row r="5" spans="2:3" x14ac:dyDescent="0.25">
      <c r="B5" t="s">
        <v>10</v>
      </c>
      <c r="C5">
        <v>3</v>
      </c>
    </row>
    <row r="6" spans="2:3" x14ac:dyDescent="0.25">
      <c r="B6" t="s">
        <v>70</v>
      </c>
      <c r="C6">
        <v>4</v>
      </c>
    </row>
    <row r="7" spans="2:3" x14ac:dyDescent="0.25">
      <c r="B7" t="s">
        <v>63</v>
      </c>
      <c r="C7">
        <v>5</v>
      </c>
    </row>
    <row r="8" spans="2:3" x14ac:dyDescent="0.25">
      <c r="B8" t="s">
        <v>17</v>
      </c>
      <c r="C8">
        <v>6</v>
      </c>
    </row>
    <row r="9" spans="2:3" x14ac:dyDescent="0.25">
      <c r="B9" t="s">
        <v>68</v>
      </c>
      <c r="C9">
        <v>7</v>
      </c>
    </row>
    <row r="10" spans="2:3" x14ac:dyDescent="0.25">
      <c r="B10" t="s">
        <v>66</v>
      </c>
      <c r="C10">
        <v>8</v>
      </c>
    </row>
  </sheetData>
  <sortState ref="B3:B10">
    <sortCondition ref="B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www.w3.org/XML/1998/namespace"/>
    <ds:schemaRef ds:uri="98587d8b-32ff-4694-8d3a-6f66eb643b0d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4ec5a1a-e29c-407e-9660-cb4eaaff03a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COMLAB</cp:lastModifiedBy>
  <cp:revision/>
  <dcterms:created xsi:type="dcterms:W3CDTF">2019-12-23T04:48:23Z</dcterms:created>
  <dcterms:modified xsi:type="dcterms:W3CDTF">2025-03-01T00:56:21Z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