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hash\Desktop\"/>
    </mc:Choice>
  </mc:AlternateContent>
  <xr:revisionPtr revIDLastSave="0" documentId="8_{CE89D040-DE28-42FF-9237-DEC500E484AF}" xr6:coauthVersionLast="47" xr6:coauthVersionMax="47" xr10:uidLastSave="{00000000-0000-0000-0000-000000000000}"/>
  <bookViews>
    <workbookView xWindow="-108" yWindow="-108" windowWidth="23256" windowHeight="12456" xr2:uid="{00000000-000D-0000-FFFF-FFFF00000000}"/>
  </bookViews>
  <sheets>
    <sheet name="Expense" sheetId="1" r:id="rId1"/>
    <sheet name="4Expense" sheetId="3" r:id="rId2"/>
    <sheet name="Tasks" sheetId="2" r:id="rId3"/>
  </sheets>
  <definedNames>
    <definedName name="_xlnm._FilterDatabase" localSheetId="0" hidden="1">Expense!$A$1:$C$51</definedName>
  </definedNames>
  <calcPr calcId="18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1" l="1"/>
  <c r="N1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C52" i="1"/>
  <c r="H44" i="1"/>
  <c r="N18" i="1"/>
  <c r="N19" i="1"/>
  <c r="N20" i="1"/>
  <c r="N21" i="1"/>
  <c r="N22" i="1"/>
  <c r="N23" i="1"/>
  <c r="N24" i="1"/>
  <c r="N25" i="1"/>
  <c r="N26" i="1"/>
  <c r="N27" i="1"/>
  <c r="H42" i="1"/>
  <c r="H41" i="1"/>
  <c r="H40" i="1"/>
  <c r="H39" i="1"/>
  <c r="H38" i="1"/>
  <c r="H37" i="1"/>
  <c r="H36" i="1"/>
  <c r="H35" i="1"/>
  <c r="H34" i="1"/>
  <c r="H33" i="1"/>
  <c r="K18" i="1"/>
  <c r="K19" i="1"/>
  <c r="K20" i="1"/>
  <c r="K21" i="1"/>
  <c r="K22" i="1"/>
  <c r="K23" i="1"/>
  <c r="K24" i="1"/>
  <c r="K25" i="1"/>
  <c r="K26" i="1"/>
  <c r="K27" i="1"/>
  <c r="K17" i="1"/>
  <c r="H27" i="2"/>
  <c r="H18" i="1"/>
  <c r="H17" i="1"/>
  <c r="H43" i="1" l="1"/>
  <c r="I38" i="1" s="1"/>
  <c r="K28" i="1"/>
  <c r="H20" i="1"/>
  <c r="I42" i="1" l="1"/>
  <c r="I39" i="1"/>
  <c r="I36" i="1"/>
  <c r="H45" i="1"/>
  <c r="I40" i="1"/>
  <c r="I35" i="1"/>
  <c r="I34" i="1"/>
  <c r="I41" i="1"/>
  <c r="I33" i="1"/>
  <c r="I37" i="1"/>
  <c r="I43" i="1" l="1"/>
</calcChain>
</file>

<file path=xl/sharedStrings.xml><?xml version="1.0" encoding="utf-8"?>
<sst xmlns="http://schemas.openxmlformats.org/spreadsheetml/2006/main" count="200" uniqueCount="66">
  <si>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</si>
  <si>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</si>
  <si>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</si>
  <si>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</si>
  <si>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</si>
  <si>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</si>
  <si>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</si>
  <si>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</si>
  <si>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</si>
  <si>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</si>
  <si>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</si>
  <si>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</si>
  <si>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</si>
  <si>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</si>
  <si>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</si>
  <si>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</si>
  <si>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</si>
  <si>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</si>
  <si>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</si>
  <si>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</si>
  <si>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</si>
  <si>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</si>
  <si>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</si>
  <si>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</si>
  <si>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Tasks</t>
  </si>
  <si>
    <t>Task 1 Reference</t>
  </si>
  <si>
    <t>counts</t>
  </si>
  <si>
    <t>Task 2 Reference</t>
  </si>
  <si>
    <t>Sums</t>
  </si>
  <si>
    <t>Task 3 Reference</t>
  </si>
  <si>
    <t>Descend</t>
  </si>
  <si>
    <t>Task 4 Reference</t>
  </si>
  <si>
    <t>Percentage wise</t>
  </si>
  <si>
    <t>Expenses</t>
  </si>
  <si>
    <t>Row Labels</t>
  </si>
  <si>
    <t>Grand Total</t>
  </si>
  <si>
    <t>Oct</t>
  </si>
  <si>
    <t>Nov</t>
  </si>
  <si>
    <t>Dec</t>
  </si>
  <si>
    <t>Sum of Expense</t>
  </si>
  <si>
    <t xml:space="preserve">Task 5 </t>
  </si>
  <si>
    <t>Cost Type</t>
  </si>
  <si>
    <t>Task 6</t>
  </si>
  <si>
    <t>Task 7</t>
  </si>
  <si>
    <t>Refer Priya's Data Table</t>
  </si>
  <si>
    <t>Refer priya's Table</t>
  </si>
  <si>
    <t>Task 8</t>
  </si>
  <si>
    <t>Priya should limit the trips as her expenses majorly spending on Trips.</t>
  </si>
  <si>
    <t>Category</t>
  </si>
  <si>
    <t>Essential</t>
  </si>
  <si>
    <t>Non-Essential</t>
  </si>
  <si>
    <t>For better view,minimize the excel sheet size to 100 by using dragger at Right bottom corner</t>
  </si>
  <si>
    <t>Refer another sheet = "4expense"</t>
  </si>
  <si>
    <t>Refer The Piechart</t>
  </si>
  <si>
    <t>for task 4</t>
  </si>
  <si>
    <t>scroll this side-&gt;-&gt;-&gt;</t>
  </si>
  <si>
    <t>1.How many times has Priya done transactions on online shopping, ordering food and gifts?</t>
  </si>
  <si>
    <t>2.Calculate the total expenses against each distinct item.</t>
  </si>
  <si>
    <t>3.range the item-wise total expense in descending order.</t>
  </si>
  <si>
    <t xml:space="preserve">4.Present the item-wise total expense through a chart that shows the expense of each item as a percentage of the total expense. Don’t take trip expenses into consideration.
</t>
  </si>
  <si>
    <t>5.Present the expense pattern visually over 3 months.</t>
  </si>
  <si>
    <t xml:space="preserve">6.Add a new column to the data table, name it as “Category” and apply data validation with drop-down fields as “Essentials” and “Non-essentials”. Fill in the column.
</t>
  </si>
  <si>
    <t xml:space="preserve">7.Add another new column and name it as “Cost Type”. For each item, if the expense is more than 2000, tag it as “Over budget”, else, tag it as “Within budget”.
</t>
  </si>
  <si>
    <t xml:space="preserve">8.Mention the ways how Priya can reduce her expenses. Justify each point.
</t>
  </si>
  <si>
    <t>Priya should cut off the online food ordering,as she is spending lot on food items.</t>
  </si>
  <si>
    <t>priya should minimize the gift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</si>
</sst>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sz val="24"/>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sz val="8"/>
      <color theme="1"/>
      <name val="Calibri"/>
      <family val="2"/>
      <scheme val="minor"/>
    </font>
    <font>
      <sz val="11"/>
      <color rgb="FF000000"/>
      <name val="Calibri"/>
      <family val="2"/>
      <scheme val="minor"/>
    </font>
    <font>
      <b/>
      <sz val="12"/>
      <color theme="1"/>
      <name val="Calibri"/>
      <family val="2"/>
      <scheme val="minor"/>
    </font>
    <font>
      <sz val="8"/>
      <color theme="1"/>
      <name val="Arial Black"/>
      <family val="2"/>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9" fontId="4" fillId="0" borderId="0" applyFont="0" applyFill="0" applyBorder="0" applyAlignment="0" applyProtection="0"/>
  </cellStyleXfs>
  <cellXfs count="101">
    <xf numFmtId="0" fontId="0" fillId="0" borderId="0" xfId="0"/>
    <xf numFmtId="0" fontId="1" fillId="0" borderId="0" xfId="0" applyFont="1" applyAlignment="1">
      <alignment vertical="center"/>
    </xf>
    <xf numFmtId="0" fontId="2" fillId="0" borderId="0" xfId="0" applyFont="1" applyAlignment="1">
      <alignment vertical="center"/>
    </xf>
    <xf numFmtId="0" fontId="0" fillId="2" borderId="0" xfId="0" applyFill="1" applyAlignment="1">
      <alignment horizontal="right"/>
    </xf>
    <xf numFmtId="0" fontId="3" fillId="3" borderId="1" xfId="0" applyFont="1" applyFill="1" applyBorder="1" applyAlignment="1">
      <alignment horizontal="center"/>
    </xf>
    <xf numFmtId="0" fontId="0" fillId="0" borderId="1" xfId="0" applyBorder="1" applyAlignment="1">
      <alignment vertical="center" wrapText="1"/>
    </xf>
    <xf numFmtId="14" fontId="7" fillId="6" borderId="1" xfId="0" applyNumberFormat="1" applyFont="1" applyFill="1" applyBorder="1" applyAlignment="1">
      <alignment horizontal="center" vertical="center" wrapText="1"/>
    </xf>
    <xf numFmtId="0" fontId="7" fillId="6" borderId="1" xfId="0" applyFont="1" applyFill="1" applyBorder="1" applyAlignment="1">
      <alignment vertical="center" wrapText="1"/>
    </xf>
    <xf numFmtId="0" fontId="7" fillId="6" borderId="4" xfId="0" applyFont="1" applyFill="1" applyBorder="1" applyAlignment="1">
      <alignment vertical="center" wrapText="1"/>
    </xf>
    <xf numFmtId="0" fontId="0" fillId="7" borderId="3" xfId="0" applyFill="1" applyBorder="1" applyAlignment="1">
      <alignment horizontal="center" vertical="center"/>
    </xf>
    <xf numFmtId="0" fontId="0" fillId="0" borderId="7" xfId="0" applyBorder="1"/>
    <xf numFmtId="1" fontId="7" fillId="6" borderId="1" xfId="0" applyNumberFormat="1" applyFont="1" applyFill="1" applyBorder="1" applyAlignment="1">
      <alignment horizontal="right" vertical="center" wrapText="1"/>
    </xf>
    <xf numFmtId="2" fontId="7" fillId="6" borderId="1" xfId="0" applyNumberFormat="1" applyFont="1" applyFill="1" applyBorder="1" applyAlignment="1">
      <alignment horizontal="right" vertical="center" wrapText="1"/>
    </xf>
    <xf numFmtId="2" fontId="0" fillId="2" borderId="0" xfId="0" applyNumberFormat="1" applyFill="1" applyAlignment="1">
      <alignment horizontal="right"/>
    </xf>
    <xf numFmtId="2" fontId="0" fillId="0" borderId="5" xfId="0" applyNumberFormat="1" applyBorder="1"/>
    <xf numFmtId="2" fontId="0" fillId="0" borderId="7" xfId="0" applyNumberFormat="1" applyBorder="1"/>
    <xf numFmtId="2" fontId="0" fillId="0" borderId="1" xfId="0" applyNumberFormat="1" applyBorder="1"/>
    <xf numFmtId="2" fontId="0" fillId="0" borderId="2" xfId="0" applyNumberFormat="1" applyFill="1" applyBorder="1"/>
    <xf numFmtId="0" fontId="0" fillId="0" borderId="0" xfId="0" pivotButton="1"/>
    <xf numFmtId="0" fontId="0" fillId="0" borderId="0" xfId="0" applyAlignment="1">
      <alignment horizontal="left"/>
    </xf>
    <xf numFmtId="0" fontId="0" fillId="0" borderId="0" xfId="0" applyNumberFormat="1"/>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wrapText="1"/>
    </xf>
    <xf numFmtId="9" fontId="0" fillId="4" borderId="1" xfId="1" applyFont="1" applyFill="1" applyBorder="1" applyAlignment="1">
      <alignment horizontal="left" vertical="top"/>
    </xf>
    <xf numFmtId="0" fontId="0" fillId="4" borderId="1" xfId="0" applyFill="1" applyBorder="1" applyAlignment="1">
      <alignment horizontal="left" vertical="top"/>
    </xf>
    <xf numFmtId="0" fontId="3" fillId="7" borderId="1" xfId="0" applyFont="1" applyFill="1" applyBorder="1"/>
    <xf numFmtId="0" fontId="8"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12" xfId="0" applyFont="1" applyFill="1" applyBorder="1" applyAlignment="1">
      <alignment horizontal="center" vertical="center" wrapText="1"/>
    </xf>
    <xf numFmtId="14" fontId="7" fillId="6" borderId="13" xfId="0" applyNumberFormat="1" applyFont="1" applyFill="1" applyBorder="1" applyAlignment="1">
      <alignment horizontal="center" vertical="center" wrapText="1"/>
    </xf>
    <xf numFmtId="2" fontId="7" fillId="10" borderId="14" xfId="0" applyNumberFormat="1" applyFont="1" applyFill="1" applyBorder="1" applyAlignment="1">
      <alignment horizontal="right" vertical="center" wrapText="1"/>
    </xf>
    <xf numFmtId="14" fontId="7" fillId="6" borderId="15" xfId="0" applyNumberFormat="1" applyFont="1" applyFill="1" applyBorder="1" applyAlignment="1">
      <alignment horizontal="center" vertical="center" wrapText="1"/>
    </xf>
    <xf numFmtId="0" fontId="7" fillId="6" borderId="16" xfId="0" applyFont="1" applyFill="1" applyBorder="1" applyAlignment="1">
      <alignment vertical="center" wrapText="1"/>
    </xf>
    <xf numFmtId="2" fontId="7" fillId="6" borderId="16" xfId="0" applyNumberFormat="1" applyFont="1" applyFill="1" applyBorder="1" applyAlignment="1">
      <alignment horizontal="right" vertical="center" wrapText="1"/>
    </xf>
    <xf numFmtId="2" fontId="7" fillId="10" borderId="17" xfId="0" applyNumberFormat="1" applyFont="1" applyFill="1" applyBorder="1" applyAlignment="1">
      <alignment horizontal="right" vertical="center" wrapText="1"/>
    </xf>
    <xf numFmtId="0" fontId="5" fillId="9" borderId="19" xfId="0" applyFont="1" applyFill="1" applyBorder="1" applyAlignment="1"/>
    <xf numFmtId="0" fontId="0" fillId="9" borderId="20" xfId="0" applyFill="1" applyBorder="1" applyAlignment="1"/>
    <xf numFmtId="0" fontId="0" fillId="9" borderId="21" xfId="0" applyFill="1" applyBorder="1" applyAlignment="1"/>
    <xf numFmtId="0" fontId="0" fillId="9" borderId="0" xfId="0" applyFill="1" applyBorder="1" applyAlignment="1"/>
    <xf numFmtId="0" fontId="0" fillId="9" borderId="22" xfId="0" applyFill="1" applyBorder="1" applyAlignment="1"/>
    <xf numFmtId="0" fontId="0" fillId="9" borderId="23" xfId="0" applyFill="1" applyBorder="1" applyAlignment="1"/>
    <xf numFmtId="0" fontId="0" fillId="9" borderId="24" xfId="0" applyFill="1" applyBorder="1" applyAlignment="1"/>
    <xf numFmtId="0" fontId="0" fillId="9" borderId="25" xfId="0" applyFill="1" applyBorder="1" applyAlignment="1"/>
    <xf numFmtId="0" fontId="3" fillId="0" borderId="0" xfId="0" applyFont="1" applyAlignment="1">
      <alignment horizontal="right"/>
    </xf>
    <xf numFmtId="0" fontId="0" fillId="5" borderId="10" xfId="0" applyFill="1" applyBorder="1" applyAlignment="1">
      <alignment horizontal="center"/>
    </xf>
    <xf numFmtId="0" fontId="0" fillId="5" borderId="11" xfId="0" applyFill="1" applyBorder="1" applyAlignment="1">
      <alignment horizontal="center"/>
    </xf>
    <xf numFmtId="0" fontId="0" fillId="5" borderId="26" xfId="0" applyFill="1" applyBorder="1" applyAlignment="1">
      <alignment horizontal="center"/>
    </xf>
    <xf numFmtId="0" fontId="6" fillId="4" borderId="13" xfId="0" applyFont="1" applyFill="1" applyBorder="1" applyAlignment="1">
      <alignment horizontal="left"/>
    </xf>
    <xf numFmtId="0" fontId="0" fillId="4" borderId="14" xfId="0" applyFill="1" applyBorder="1" applyAlignment="1">
      <alignment horizontal="left"/>
    </xf>
    <xf numFmtId="0" fontId="6" fillId="4" borderId="13" xfId="0" applyFont="1" applyFill="1" applyBorder="1" applyAlignment="1">
      <alignment horizontal="left" wrapText="1"/>
    </xf>
    <xf numFmtId="0" fontId="0" fillId="4" borderId="14" xfId="0" applyFill="1" applyBorder="1" applyAlignment="1">
      <alignment horizontal="left" wrapText="1"/>
    </xf>
    <xf numFmtId="0" fontId="6" fillId="4" borderId="14" xfId="0" applyFont="1" applyFill="1" applyBorder="1" applyAlignment="1">
      <alignment horizontal="left"/>
    </xf>
    <xf numFmtId="9" fontId="6" fillId="4" borderId="13" xfId="1" applyFont="1" applyFill="1" applyBorder="1" applyAlignment="1">
      <alignment horizontal="left" vertical="top" wrapText="1"/>
    </xf>
    <xf numFmtId="9" fontId="0" fillId="4" borderId="14" xfId="1" applyFont="1" applyFill="1" applyBorder="1" applyAlignment="1">
      <alignment horizontal="left" vertical="top"/>
    </xf>
    <xf numFmtId="9" fontId="0" fillId="4" borderId="13" xfId="1" applyFont="1" applyFill="1" applyBorder="1" applyAlignment="1">
      <alignment horizontal="left" vertical="top"/>
    </xf>
    <xf numFmtId="0" fontId="6" fillId="4" borderId="13" xfId="0" applyFont="1" applyFill="1" applyBorder="1" applyAlignment="1">
      <alignment horizontal="left" vertical="top" wrapText="1"/>
    </xf>
    <xf numFmtId="0" fontId="6" fillId="4" borderId="14" xfId="0" applyFont="1" applyFill="1" applyBorder="1" applyAlignment="1">
      <alignment horizontal="left" vertical="top"/>
    </xf>
    <xf numFmtId="0" fontId="6" fillId="4" borderId="13" xfId="0" applyFont="1" applyFill="1" applyBorder="1" applyAlignment="1">
      <alignment horizontal="left" vertical="top"/>
    </xf>
    <xf numFmtId="0" fontId="0" fillId="4" borderId="14" xfId="0" applyFill="1" applyBorder="1" applyAlignment="1">
      <alignment horizontal="left" vertical="top"/>
    </xf>
    <xf numFmtId="0" fontId="0" fillId="4" borderId="13" xfId="0" applyFill="1" applyBorder="1" applyAlignment="1">
      <alignment horizontal="left" vertical="top"/>
    </xf>
    <xf numFmtId="0" fontId="9" fillId="9" borderId="27" xfId="0" applyFont="1" applyFill="1" applyBorder="1" applyAlignment="1">
      <alignment horizontal="center"/>
    </xf>
    <xf numFmtId="0" fontId="9" fillId="9" borderId="28" xfId="0" applyFont="1" applyFill="1" applyBorder="1" applyAlignment="1">
      <alignment horizontal="center"/>
    </xf>
    <xf numFmtId="0" fontId="9" fillId="9" borderId="29" xfId="0" applyFont="1" applyFill="1" applyBorder="1" applyAlignment="1">
      <alignment horizontal="center"/>
    </xf>
    <xf numFmtId="0" fontId="0" fillId="7" borderId="30" xfId="0" applyFill="1" applyBorder="1" applyAlignment="1">
      <alignment horizontal="center" vertical="center"/>
    </xf>
    <xf numFmtId="0" fontId="0" fillId="0" borderId="31" xfId="0" applyBorder="1"/>
    <xf numFmtId="0" fontId="0" fillId="0" borderId="32" xfId="0" applyBorder="1"/>
    <xf numFmtId="0" fontId="3" fillId="7" borderId="5" xfId="0" applyFont="1" applyFill="1" applyBorder="1"/>
    <xf numFmtId="0" fontId="7" fillId="6" borderId="6" xfId="0" applyFont="1" applyFill="1" applyBorder="1" applyAlignment="1">
      <alignment vertical="center" wrapText="1"/>
    </xf>
    <xf numFmtId="0" fontId="7" fillId="6" borderId="33" xfId="0" applyFont="1" applyFill="1" applyBorder="1" applyAlignment="1">
      <alignment vertical="center" wrapText="1"/>
    </xf>
    <xf numFmtId="0" fontId="3" fillId="7" borderId="10" xfId="0" applyFont="1" applyFill="1" applyBorder="1"/>
    <xf numFmtId="0" fontId="0" fillId="0" borderId="26" xfId="0" applyBorder="1"/>
    <xf numFmtId="0" fontId="0" fillId="0" borderId="15" xfId="0" applyBorder="1" applyAlignment="1">
      <alignment horizontal="center"/>
    </xf>
    <xf numFmtId="0" fontId="0" fillId="0" borderId="17" xfId="0" applyBorder="1" applyAlignment="1">
      <alignment horizontal="center"/>
    </xf>
    <xf numFmtId="0" fontId="5" fillId="0" borderId="33" xfId="0" applyFont="1" applyBorder="1" applyAlignment="1"/>
    <xf numFmtId="0" fontId="5" fillId="0" borderId="33" xfId="0" applyFont="1" applyBorder="1"/>
    <xf numFmtId="9" fontId="0" fillId="8" borderId="9" xfId="0" applyNumberFormat="1" applyFill="1" applyBorder="1"/>
    <xf numFmtId="0" fontId="0" fillId="7" borderId="34" xfId="0" applyFill="1" applyBorder="1" applyAlignment="1">
      <alignment horizontal="center" vertical="center"/>
    </xf>
    <xf numFmtId="0" fontId="0" fillId="7" borderId="12" xfId="0" applyFill="1" applyBorder="1" applyAlignment="1">
      <alignment horizontal="center" vertical="center"/>
    </xf>
    <xf numFmtId="0" fontId="7" fillId="6" borderId="35" xfId="0" applyFont="1" applyFill="1" applyBorder="1" applyAlignment="1">
      <alignment vertical="center" wrapText="1"/>
    </xf>
    <xf numFmtId="9" fontId="0" fillId="0" borderId="14" xfId="1" applyFont="1" applyBorder="1"/>
    <xf numFmtId="0" fontId="7" fillId="6" borderId="27" xfId="0" applyFont="1" applyFill="1" applyBorder="1" applyAlignment="1">
      <alignment vertical="center" wrapText="1"/>
    </xf>
    <xf numFmtId="2" fontId="0" fillId="0" borderId="16" xfId="0" applyNumberFormat="1" applyBorder="1"/>
    <xf numFmtId="9" fontId="0" fillId="0" borderId="17" xfId="1" applyFont="1" applyBorder="1"/>
    <xf numFmtId="2" fontId="0" fillId="8" borderId="8" xfId="0" applyNumberFormat="1" applyFill="1" applyBorder="1"/>
    <xf numFmtId="0" fontId="7" fillId="6" borderId="36" xfId="0" applyFont="1" applyFill="1" applyBorder="1" applyAlignment="1">
      <alignment vertical="center" wrapText="1"/>
    </xf>
    <xf numFmtId="2" fontId="0" fillId="0" borderId="12" xfId="0" applyNumberFormat="1" applyBorder="1"/>
    <xf numFmtId="0" fontId="0" fillId="0" borderId="23" xfId="0" applyBorder="1"/>
    <xf numFmtId="0" fontId="0" fillId="9" borderId="18" xfId="0" applyFont="1" applyFill="1" applyBorder="1" applyAlignment="1"/>
    <xf numFmtId="0" fontId="3" fillId="7" borderId="3" xfId="0" applyFont="1" applyFill="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applyBorder="1"/>
    <xf numFmtId="0" fontId="0" fillId="0" borderId="22" xfId="0" applyBorder="1"/>
    <xf numFmtId="0" fontId="0" fillId="0" borderId="24" xfId="0" applyBorder="1"/>
    <xf numFmtId="0" fontId="0" fillId="0" borderId="25" xfId="0" applyBorder="1"/>
    <xf numFmtId="0" fontId="0" fillId="11" borderId="37" xfId="0" applyFont="1" applyFill="1" applyBorder="1" applyAlignment="1"/>
    <xf numFmtId="0" fontId="0" fillId="11" borderId="7" xfId="0" applyFill="1" applyBorder="1" applyAlignment="1"/>
  </cellXfs>
  <cellStyles count="2">
    <cellStyle name="Normal" xfId="0" builtinId="0"/>
    <cellStyle name="Percent" xfId="1" builtinId="5"/>
  </cellStyles>
  <dxfs count="2">
    <dxf>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278056951423784E-2"/>
          <c:y val="0.15441199175362597"/>
          <c:w val="0.93888888888888888"/>
          <c:h val="0.44402559055118113"/>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C0FE-4556-A4AD-BE61860DC6E0}"/>
              </c:ext>
            </c:extLst>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Expense!$G$33:$G$42</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f>Expense!$H$33:$H$42</c:f>
              <c:numCache>
                <c:formatCode>0.00</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6="http://schemas.microsoft.com/office/drawing/2014/chart" uri="{C3380CC4-5D6E-409C-BE32-E72D297353CC}">
              <c16:uniqueId val="{00000000-C0FE-4556-A4AD-BE61860DC6E0}"/>
            </c:ext>
          </c:extLst>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Expense!$G$33:$G$42</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f>Expense!$I$33:$I$42</c:f>
              <c:numCache>
                <c:formatCode>0%</c:formatCode>
                <c:ptCount val="10"/>
                <c:pt idx="0">
                  <c:v>0.22630788981839828</c:v>
                </c:pt>
                <c:pt idx="1">
                  <c:v>0.17260413801493477</c:v>
                </c:pt>
                <c:pt idx="2">
                  <c:v>0.16569997249433738</c:v>
                </c:pt>
                <c:pt idx="3">
                  <c:v>0.12627296939279087</c:v>
                </c:pt>
                <c:pt idx="4">
                  <c:v>7.4192029485004751E-2</c:v>
                </c:pt>
                <c:pt idx="5">
                  <c:v>7.1417043343285552E-2</c:v>
                </c:pt>
                <c:pt idx="6">
                  <c:v>5.7408913299886982E-2</c:v>
                </c:pt>
                <c:pt idx="7">
                  <c:v>4.1225194121380558E-2</c:v>
                </c:pt>
                <c:pt idx="8">
                  <c:v>3.3542034491079752E-2</c:v>
                </c:pt>
                <c:pt idx="9">
                  <c:v>3.1329815538901198E-2</c:v>
                </c:pt>
              </c:numCache>
            </c:numRef>
          </c:val>
          <c:extLst>
            <c:ext xmlns:c16="http://schemas.microsoft.com/office/drawing/2014/chart" uri="{C3380CC4-5D6E-409C-BE32-E72D297353CC}">
              <c16:uniqueId val="{00000001-C0FE-4556-A4AD-BE61860DC6E0}"/>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[Shashank C-8713 ,Priyas Expense Summary Task.xlsx]4Expense!PivotTable6</c:name>
    <c:fmtId val="8"/>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'4Expense'!$E$5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'4Expense'!$D$6:$D$9</c:f>
              <c:strCache>
                <c:ptCount val="3"/>
                <c:pt idx="0">
                  <c:v>Oct</c:v>
                </c:pt>
                <c:pt idx="1">
                  <c:v>Nov</c:v>
                </c:pt>
                <c:pt idx="2">
                  <c:v>Dec</c:v>
                </c:pt>
              </c:strCache>
            </c:strRef>
          </c:cat>
          <c:val>
            <c:numRef>
              <c:f>'4Expense'!$E$6:$E$9</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8747-45DD-83FD-3D97822956E0}"/>
            </c:ext>
          </c:extLst>
        </c:ser>
        <c:dLbls>
          <c:showLegendKey val="0"/>
          <c:showVal val="0"/>
          <c:showCatName val="0"/>
          <c:showSerName val="0"/>
          <c:showPercent val="0"/>
          <c:showBubbleSize val="0"/>
        </c:dLbls>
        <c:gapWidth val="150"/>
        <c:shape val="box"/>
        <c:axId val="886641776"/>
        <c:axId val="886642192"/>
        <c:axId val="0"/>
      </c:bar3DChart>
      <c:catAx>
        <c:axId val="88664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642192"/>
        <c:crosses val="autoZero"/>
        <c:auto val="1"/>
        <c:lblAlgn val="ctr"/>
        <c:lblOffset val="100"/>
        <c:noMultiLvlLbl val="0"/>
      </c:catAx>
      <c:valAx>
        <c:axId val="88664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64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7938</xdr:colOff>
      <xdr:row>31</xdr:row>
      <xdr:rowOff>23813</xdr:rowOff>
    </xdr:from>
    <xdr:to>
      <xdr:col>14</xdr:col>
      <xdr:colOff>968375</xdr:colOff>
      <xdr:row>42</xdr:row>
      <xdr:rowOff>174625</xdr:rowOff>
    </xdr:to>
    <xdr:graphicFrame macro="">
      <xdr:nvGraphicFramePr>
        <xdr:cNvPr id="3" name="Chart 2">
          <a:extLst>
            <a:ext uri="{FF2B5EF4-FFF2-40B4-BE49-F238E27FC236}">
              <a16:creationId xmlns:a16="http://schemas.microsoft.com/office/drawing/2014/main" id="{E5EC761B-73F1-441E-BEE9-6474DAA57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434340</xdr:colOff>
      <xdr:row>3</xdr:row>
      <xdr:rowOff>171450</xdr:rowOff>
    </xdr:from>
    <xdr:to>
      <xdr:col>16</xdr:col>
      <xdr:colOff>60960</xdr:colOff>
      <xdr:row>18</xdr:row>
      <xdr:rowOff>171450</xdr:rowOff>
    </xdr:to>
    <xdr:graphicFrame macro="">
      <xdr:nvGraphicFramePr>
        <xdr:cNvPr id="2" name="Chart 1">
          <a:extLst>
            <a:ext uri="{FF2B5EF4-FFF2-40B4-BE49-F238E27FC236}">
              <a16:creationId xmlns:a16="http://schemas.microsoft.com/office/drawing/2014/main" id="{45594361-ABE0-4754-B9FC-27507D8B0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yedhuru" refreshedDate="45533.597143402774" createdVersion="7" refreshedVersion="7" minRefreshableVersion="3" recordCount="50" xr:uid="{8181DB26-FB90-4139-8E92-13D606EB9F96}">
  <cacheSource type="worksheet">
    <worksheetSource ref="A1:C51" sheet="Expense"/>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acheField>
    <cacheField name="Expense" numFmtId="2">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Medicine"/>
    <x v="0"/>
  </r>
  <r>
    <x v="0"/>
    <s v="Online shopping"/>
    <x v="1"/>
  </r>
  <r>
    <x v="0"/>
    <s v="Other essential items"/>
    <x v="2"/>
  </r>
  <r>
    <x v="1"/>
    <s v="Vegetables &amp; Fruit"/>
    <x v="3"/>
  </r>
  <r>
    <x v="1"/>
    <s v="Fish &amp; Chicken"/>
    <x v="4"/>
  </r>
  <r>
    <x v="2"/>
    <s v="Gifts"/>
    <x v="5"/>
  </r>
  <r>
    <x v="3"/>
    <s v="Ordering food"/>
    <x v="6"/>
  </r>
  <r>
    <x v="4"/>
    <s v="Movie with friends"/>
    <x v="7"/>
  </r>
  <r>
    <x v="5"/>
    <s v="Mobile Bill Payment"/>
    <x v="8"/>
  </r>
  <r>
    <x v="6"/>
    <s v="Online shopping"/>
    <x v="9"/>
  </r>
  <r>
    <x v="6"/>
    <s v="Medicine"/>
    <x v="10"/>
  </r>
  <r>
    <x v="7"/>
    <s v="Ordering food"/>
    <x v="11"/>
  </r>
  <r>
    <x v="8"/>
    <s v="Other essential items"/>
    <x v="12"/>
  </r>
  <r>
    <x v="8"/>
    <s v="Fish &amp; Chicken"/>
    <x v="13"/>
  </r>
  <r>
    <x v="9"/>
    <s v="Cab to office"/>
    <x v="14"/>
  </r>
  <r>
    <x v="10"/>
    <s v="Cab to office"/>
    <x v="15"/>
  </r>
  <r>
    <x v="10"/>
    <s v="Movie with friends"/>
    <x v="16"/>
  </r>
  <r>
    <x v="11"/>
    <s v="Vegetables &amp; Fruit"/>
    <x v="17"/>
  </r>
  <r>
    <x v="12"/>
    <s v="Cab to office"/>
    <x v="18"/>
  </r>
  <r>
    <x v="13"/>
    <s v="Other essential items"/>
    <x v="17"/>
  </r>
  <r>
    <x v="14"/>
    <s v="Online shopping"/>
    <x v="19"/>
  </r>
  <r>
    <x v="15"/>
    <s v="Gifts"/>
    <x v="20"/>
  </r>
  <r>
    <x v="16"/>
    <s v="Gifts"/>
    <x v="21"/>
  </r>
  <r>
    <x v="17"/>
    <s v="Online shopping"/>
    <x v="22"/>
  </r>
  <r>
    <x v="18"/>
    <s v="Fish &amp; Chicken"/>
    <x v="23"/>
  </r>
  <r>
    <x v="19"/>
    <s v="Other essential items"/>
    <x v="24"/>
  </r>
  <r>
    <x v="20"/>
    <s v="Vegetables &amp; Fruit"/>
    <x v="25"/>
  </r>
  <r>
    <x v="21"/>
    <s v="Online shopping"/>
    <x v="26"/>
  </r>
  <r>
    <x v="21"/>
    <s v="Fish &amp; Chicken"/>
    <x v="27"/>
  </r>
  <r>
    <x v="21"/>
    <s v="Medicine"/>
    <x v="28"/>
  </r>
  <r>
    <x v="22"/>
    <s v="Mobile Bill Payment"/>
    <x v="29"/>
  </r>
  <r>
    <x v="22"/>
    <s v="Cab to office"/>
    <x v="30"/>
  </r>
  <r>
    <x v="23"/>
    <s v="Movie with friends"/>
    <x v="31"/>
  </r>
  <r>
    <x v="24"/>
    <s v="Vegetables &amp; Fruit"/>
    <x v="32"/>
  </r>
  <r>
    <x v="25"/>
    <s v="Other essential items"/>
    <x v="33"/>
  </r>
  <r>
    <x v="26"/>
    <s v="Fish &amp; Chicken"/>
    <x v="34"/>
  </r>
  <r>
    <x v="27"/>
    <s v="Ordering food"/>
    <x v="35"/>
  </r>
  <r>
    <x v="28"/>
    <s v="Movie with friends"/>
    <x v="36"/>
  </r>
  <r>
    <x v="28"/>
    <s v="Online shopping"/>
    <x v="37"/>
  </r>
  <r>
    <x v="29"/>
    <s v="Ordering food"/>
    <x v="38"/>
  </r>
  <r>
    <x v="30"/>
    <s v="Movie with friends"/>
    <x v="22"/>
  </r>
  <r>
    <x v="31"/>
    <s v="Other essential items"/>
    <x v="2"/>
  </r>
  <r>
    <x v="32"/>
    <s v="Vegetables &amp; Fruit"/>
    <x v="3"/>
  </r>
  <r>
    <x v="33"/>
    <s v="Medicine"/>
    <x v="0"/>
  </r>
  <r>
    <x v="34"/>
    <s v="Trip"/>
    <x v="39"/>
  </r>
  <r>
    <x v="35"/>
    <s v="Gifts"/>
    <x v="40"/>
  </r>
  <r>
    <x v="36"/>
    <s v="Mobile Bill Payment"/>
    <x v="29"/>
  </r>
  <r>
    <x v="37"/>
    <s v="Ordering food"/>
    <x v="41"/>
  </r>
  <r>
    <x v="38"/>
    <s v="Fish &amp; Chicken"/>
    <x v="42"/>
  </r>
  <r>
    <x v="38"/>
    <s v="Vegetables &amp; Fruit"/>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D02CB-AA8D-4CA4-85A9-9AC11056BA3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5:E9" firstHeaderRow="1" firstDataRow="1" firstDataCol="1"/>
  <pivotFields count="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2"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3"/>
    <field x="0"/>
  </rowFields>
  <rowItems count="4">
    <i>
      <x v="10"/>
    </i>
    <i>
      <x v="11"/>
    </i>
    <i>
      <x v="12"/>
    </i>
    <i t="grand">
      <x/>
    </i>
  </rowItems>
  <colItems count="1">
    <i/>
  </colItems>
  <dataFields count="1">
    <dataField name="Sum of Expense" fld="2"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
  <sheetViews>
    <sheetView tabSelected="1" zoomScale="96" zoomScaleNormal="96" workbookViewId="0">
      <selection activeCell="I32" sqref="I32"/>
    </sheetView>
  </sheetViews>
  <sheetFormatPr defaultRowHeight="14.4" x14ac:dyDescent="0.3"/>
  <cols>
    <col min="1" max="1" width="10.6640625" bestFit="1" customWidth="1"/>
    <col min="2" max="2" width="18.77734375" bestFit="1" customWidth="1"/>
    <col min="3" max="3" width="9.109375" style="3" customWidth="1"/>
    <col min="4" max="4" width="14" customWidth="1"/>
    <col min="5" max="6" width="13" customWidth="1"/>
    <col min="7" max="7" width="18.44140625" customWidth="1"/>
    <col min="9" max="9" width="14.109375" customWidth="1"/>
    <col min="10" max="10" width="18.88671875" customWidth="1"/>
    <col min="11" max="11" width="10" bestFit="1" customWidth="1"/>
    <col min="12" max="12" width="11.109375" customWidth="1"/>
    <col min="13" max="13" width="19.21875" customWidth="1"/>
    <col min="14" max="14" width="15.21875" customWidth="1"/>
    <col min="15" max="15" width="14.44140625" customWidth="1"/>
  </cols>
  <sheetData>
    <row r="1" spans="1:14" ht="13.8" customHeight="1" thickBot="1" x14ac:dyDescent="0.35">
      <c r="A1" s="28" t="s">
        <v>0</v>
      </c>
      <c r="B1" s="29" t="s">
        <v>14</v>
      </c>
      <c r="C1" s="29" t="s">
        <v>1</v>
      </c>
      <c r="D1" s="29" t="s">
        <v>41</v>
      </c>
      <c r="E1" s="30" t="s">
        <v>48</v>
      </c>
    </row>
    <row r="2" spans="1:14" ht="14.4" customHeight="1" x14ac:dyDescent="0.3">
      <c r="A2" s="31">
        <v>44470</v>
      </c>
      <c r="B2" s="7" t="s">
        <v>2</v>
      </c>
      <c r="C2" s="12">
        <v>2300</v>
      </c>
      <c r="D2" s="12" t="str">
        <f>IF(C2&gt;2000,"Over Budget","Within Budget")</f>
        <v>Over Budget</v>
      </c>
      <c r="E2" s="32" t="s">
        <v>49</v>
      </c>
      <c r="G2" s="46" t="s">
        <v>24</v>
      </c>
      <c r="H2" s="47"/>
      <c r="I2" s="47"/>
      <c r="J2" s="47"/>
      <c r="K2" s="47"/>
      <c r="L2" s="48"/>
    </row>
    <row r="3" spans="1:14" x14ac:dyDescent="0.3">
      <c r="A3" s="31">
        <v>44470</v>
      </c>
      <c r="B3" s="7" t="s">
        <v>3</v>
      </c>
      <c r="C3" s="12">
        <v>767</v>
      </c>
      <c r="D3" s="12" t="str">
        <f t="shared" ref="D3:D51" si="0">IF(C3&gt;2000,"Over Budget","Within Budget")</f>
        <v>Within Budget</v>
      </c>
      <c r="E3" s="32" t="s">
        <v>50</v>
      </c>
      <c r="G3" s="49" t="s">
        <v>56</v>
      </c>
      <c r="H3" s="23"/>
      <c r="I3" s="23"/>
      <c r="J3" s="23"/>
      <c r="K3" s="23"/>
      <c r="L3" s="50"/>
    </row>
    <row r="4" spans="1:14" ht="15.6" x14ac:dyDescent="0.3">
      <c r="A4" s="31">
        <v>44470</v>
      </c>
      <c r="B4" s="7" t="s">
        <v>4</v>
      </c>
      <c r="C4" s="12">
        <v>2500</v>
      </c>
      <c r="D4" s="12" t="str">
        <f t="shared" si="0"/>
        <v>Over Budget</v>
      </c>
      <c r="E4" s="32" t="s">
        <v>49</v>
      </c>
      <c r="G4" s="51" t="s">
        <v>57</v>
      </c>
      <c r="H4" s="24"/>
      <c r="I4" s="24"/>
      <c r="J4" s="24"/>
      <c r="K4" s="24"/>
      <c r="L4" s="52"/>
    </row>
    <row r="5" spans="1:14" x14ac:dyDescent="0.3">
      <c r="A5" s="31">
        <v>44473</v>
      </c>
      <c r="B5" s="7" t="s">
        <v>5</v>
      </c>
      <c r="C5" s="12">
        <v>710</v>
      </c>
      <c r="D5" s="12" t="str">
        <f t="shared" si="0"/>
        <v>Within Budget</v>
      </c>
      <c r="E5" s="32" t="s">
        <v>49</v>
      </c>
      <c r="G5" s="49" t="s">
        <v>58</v>
      </c>
      <c r="H5" s="22"/>
      <c r="I5" s="22"/>
      <c r="J5" s="22"/>
      <c r="K5" s="22"/>
      <c r="L5" s="53"/>
    </row>
    <row r="6" spans="1:14" x14ac:dyDescent="0.3">
      <c r="A6" s="31">
        <v>44473</v>
      </c>
      <c r="B6" s="7" t="s">
        <v>6</v>
      </c>
      <c r="C6" s="12">
        <v>760</v>
      </c>
      <c r="D6" s="12" t="str">
        <f t="shared" si="0"/>
        <v>Within Budget</v>
      </c>
      <c r="E6" s="32" t="s">
        <v>49</v>
      </c>
      <c r="G6" s="54" t="s">
        <v>59</v>
      </c>
      <c r="H6" s="25"/>
      <c r="I6" s="25"/>
      <c r="J6" s="25"/>
      <c r="K6" s="25"/>
      <c r="L6" s="55"/>
    </row>
    <row r="7" spans="1:14" x14ac:dyDescent="0.3">
      <c r="A7" s="31">
        <v>44476</v>
      </c>
      <c r="B7" s="7" t="s">
        <v>10</v>
      </c>
      <c r="C7" s="12">
        <v>1900</v>
      </c>
      <c r="D7" s="12" t="str">
        <f t="shared" si="0"/>
        <v>Within Budget</v>
      </c>
      <c r="E7" s="32" t="s">
        <v>50</v>
      </c>
      <c r="G7" s="56"/>
      <c r="H7" s="25"/>
      <c r="I7" s="25"/>
      <c r="J7" s="25"/>
      <c r="K7" s="25"/>
      <c r="L7" s="55"/>
    </row>
    <row r="8" spans="1:14" x14ac:dyDescent="0.3">
      <c r="A8" s="31">
        <v>44477</v>
      </c>
      <c r="B8" s="7" t="s">
        <v>7</v>
      </c>
      <c r="C8" s="12">
        <v>450</v>
      </c>
      <c r="D8" s="12" t="str">
        <f t="shared" si="0"/>
        <v>Within Budget</v>
      </c>
      <c r="E8" s="32" t="s">
        <v>50</v>
      </c>
      <c r="G8" s="49" t="s">
        <v>60</v>
      </c>
      <c r="H8" s="23"/>
      <c r="I8" s="23"/>
      <c r="J8" s="23"/>
      <c r="K8" s="23"/>
      <c r="L8" s="50"/>
    </row>
    <row r="9" spans="1:14" x14ac:dyDescent="0.3">
      <c r="A9" s="31">
        <v>44484</v>
      </c>
      <c r="B9" s="7" t="s">
        <v>8</v>
      </c>
      <c r="C9" s="12">
        <v>620</v>
      </c>
      <c r="D9" s="12" t="str">
        <f t="shared" si="0"/>
        <v>Within Budget</v>
      </c>
      <c r="E9" s="32" t="s">
        <v>50</v>
      </c>
      <c r="G9" s="57" t="s">
        <v>61</v>
      </c>
      <c r="H9" s="21"/>
      <c r="I9" s="21"/>
      <c r="J9" s="21"/>
      <c r="K9" s="21"/>
      <c r="L9" s="58"/>
    </row>
    <row r="10" spans="1:14" x14ac:dyDescent="0.3">
      <c r="A10" s="31">
        <v>44485</v>
      </c>
      <c r="B10" s="7" t="s">
        <v>11</v>
      </c>
      <c r="C10" s="12">
        <v>470</v>
      </c>
      <c r="D10" s="12" t="str">
        <f t="shared" si="0"/>
        <v>Within Budget</v>
      </c>
      <c r="E10" s="32" t="s">
        <v>49</v>
      </c>
      <c r="G10" s="59"/>
      <c r="H10" s="21"/>
      <c r="I10" s="21"/>
      <c r="J10" s="21"/>
      <c r="K10" s="21"/>
      <c r="L10" s="58"/>
    </row>
    <row r="11" spans="1:14" x14ac:dyDescent="0.3">
      <c r="A11" s="31">
        <v>44487</v>
      </c>
      <c r="B11" s="7" t="s">
        <v>3</v>
      </c>
      <c r="C11" s="12">
        <v>970</v>
      </c>
      <c r="D11" s="12" t="str">
        <f t="shared" si="0"/>
        <v>Within Budget</v>
      </c>
      <c r="E11" s="32" t="s">
        <v>50</v>
      </c>
      <c r="G11" s="57" t="s">
        <v>62</v>
      </c>
      <c r="H11" s="26"/>
      <c r="I11" s="26"/>
      <c r="J11" s="26"/>
      <c r="K11" s="26"/>
      <c r="L11" s="60"/>
    </row>
    <row r="12" spans="1:14" x14ac:dyDescent="0.3">
      <c r="A12" s="31">
        <v>44487</v>
      </c>
      <c r="B12" s="7" t="s">
        <v>2</v>
      </c>
      <c r="C12" s="12">
        <v>1075</v>
      </c>
      <c r="D12" s="12" t="str">
        <f t="shared" si="0"/>
        <v>Within Budget</v>
      </c>
      <c r="E12" s="32" t="s">
        <v>49</v>
      </c>
      <c r="G12" s="61"/>
      <c r="H12" s="26"/>
      <c r="I12" s="26"/>
      <c r="J12" s="26"/>
      <c r="K12" s="26"/>
      <c r="L12" s="60"/>
    </row>
    <row r="13" spans="1:14" x14ac:dyDescent="0.3">
      <c r="A13" s="31">
        <v>44488</v>
      </c>
      <c r="B13" s="7" t="s">
        <v>7</v>
      </c>
      <c r="C13" s="12">
        <v>489</v>
      </c>
      <c r="D13" s="12" t="str">
        <f t="shared" si="0"/>
        <v>Within Budget</v>
      </c>
      <c r="E13" s="32" t="s">
        <v>50</v>
      </c>
      <c r="G13" s="57" t="s">
        <v>63</v>
      </c>
      <c r="H13" s="21"/>
      <c r="I13" s="21"/>
      <c r="J13" s="21"/>
      <c r="K13" s="21"/>
      <c r="L13" s="58"/>
    </row>
    <row r="14" spans="1:14" ht="17.399999999999999" customHeight="1" thickBot="1" x14ac:dyDescent="0.35">
      <c r="A14" s="31">
        <v>44491</v>
      </c>
      <c r="B14" s="7" t="s">
        <v>4</v>
      </c>
      <c r="C14" s="12">
        <v>1574.1</v>
      </c>
      <c r="D14" s="12" t="str">
        <f t="shared" si="0"/>
        <v>Within Budget</v>
      </c>
      <c r="E14" s="32" t="s">
        <v>49</v>
      </c>
      <c r="G14" s="62" t="s">
        <v>51</v>
      </c>
      <c r="H14" s="63"/>
      <c r="I14" s="63"/>
      <c r="J14" s="63"/>
      <c r="K14" s="63"/>
      <c r="L14" s="64"/>
      <c r="M14" s="45" t="s">
        <v>55</v>
      </c>
    </row>
    <row r="15" spans="1:14" ht="15" thickBot="1" x14ac:dyDescent="0.35">
      <c r="A15" s="31">
        <v>44491</v>
      </c>
      <c r="B15" s="7" t="s">
        <v>6</v>
      </c>
      <c r="C15" s="12">
        <v>550</v>
      </c>
      <c r="D15" s="12" t="str">
        <f t="shared" si="0"/>
        <v>Within Budget</v>
      </c>
      <c r="E15" s="32" t="s">
        <v>49</v>
      </c>
    </row>
    <row r="16" spans="1:14" ht="16.8" customHeight="1" thickBot="1" x14ac:dyDescent="0.35">
      <c r="A16" s="31">
        <v>44494</v>
      </c>
      <c r="B16" s="7" t="s">
        <v>9</v>
      </c>
      <c r="C16" s="12">
        <v>423</v>
      </c>
      <c r="D16" s="12" t="str">
        <f t="shared" si="0"/>
        <v>Within Budget</v>
      </c>
      <c r="E16" s="32" t="s">
        <v>49</v>
      </c>
      <c r="G16" s="68" t="s">
        <v>25</v>
      </c>
      <c r="H16" s="65" t="s">
        <v>26</v>
      </c>
      <c r="J16" s="27" t="s">
        <v>27</v>
      </c>
      <c r="K16" s="9" t="s">
        <v>28</v>
      </c>
      <c r="M16" s="27" t="s">
        <v>29</v>
      </c>
      <c r="N16" s="9" t="s">
        <v>30</v>
      </c>
    </row>
    <row r="17" spans="1:15" ht="15" thickBot="1" x14ac:dyDescent="0.35">
      <c r="A17" s="31">
        <v>44496</v>
      </c>
      <c r="B17" s="7" t="s">
        <v>9</v>
      </c>
      <c r="C17" s="12">
        <v>358.22</v>
      </c>
      <c r="D17" s="12" t="str">
        <f t="shared" si="0"/>
        <v>Within Budget</v>
      </c>
      <c r="E17" s="32" t="s">
        <v>49</v>
      </c>
      <c r="G17" s="69" t="s">
        <v>3</v>
      </c>
      <c r="H17" s="66">
        <f>COUNTIF($B$2:$B$51,G17)</f>
        <v>6</v>
      </c>
      <c r="J17" s="8" t="s">
        <v>2</v>
      </c>
      <c r="K17" s="14">
        <f>SUMIF($B$2:$B$51,J17,$C$2:$C$51)</f>
        <v>7775</v>
      </c>
      <c r="M17" s="8" t="s">
        <v>12</v>
      </c>
      <c r="N17" s="14">
        <f t="shared" ref="N17:N27" si="1">SUMIF($B$2:$B$51,M17,$C$2:$C$51)</f>
        <v>12000</v>
      </c>
    </row>
    <row r="18" spans="1:15" ht="15" thickBot="1" x14ac:dyDescent="0.35">
      <c r="A18" s="31">
        <v>44496</v>
      </c>
      <c r="B18" s="7" t="s">
        <v>8</v>
      </c>
      <c r="C18" s="12">
        <v>520</v>
      </c>
      <c r="D18" s="12" t="str">
        <f t="shared" si="0"/>
        <v>Within Budget</v>
      </c>
      <c r="E18" s="32" t="s">
        <v>50</v>
      </c>
      <c r="G18" s="69" t="s">
        <v>7</v>
      </c>
      <c r="H18" s="67">
        <f t="shared" ref="H18:H19" si="2">COUNTIF($B$2:$B$51,G18)</f>
        <v>5</v>
      </c>
      <c r="J18" s="8" t="s">
        <v>3</v>
      </c>
      <c r="K18" s="14">
        <f t="shared" ref="K18:K27" si="3">SUMIF($B$2:$B$51,J18,$C$2:$C$51)</f>
        <v>7464</v>
      </c>
      <c r="M18" s="8" t="s">
        <v>4</v>
      </c>
      <c r="N18" s="14">
        <f t="shared" si="1"/>
        <v>10194.1</v>
      </c>
    </row>
    <row r="19" spans="1:15" ht="15" thickBot="1" x14ac:dyDescent="0.35">
      <c r="A19" s="31">
        <v>44497</v>
      </c>
      <c r="B19" s="7" t="s">
        <v>5</v>
      </c>
      <c r="C19" s="12">
        <v>300</v>
      </c>
      <c r="D19" s="12" t="str">
        <f t="shared" si="0"/>
        <v>Within Budget</v>
      </c>
      <c r="E19" s="32" t="s">
        <v>49</v>
      </c>
      <c r="G19" s="70" t="s">
        <v>10</v>
      </c>
      <c r="H19" s="67">
        <f t="shared" si="2"/>
        <v>4</v>
      </c>
      <c r="J19" s="8" t="s">
        <v>4</v>
      </c>
      <c r="K19" s="14">
        <f t="shared" si="3"/>
        <v>10194.1</v>
      </c>
      <c r="M19" s="8" t="s">
        <v>2</v>
      </c>
      <c r="N19" s="14">
        <f t="shared" si="1"/>
        <v>7775</v>
      </c>
    </row>
    <row r="20" spans="1:15" ht="15" thickBot="1" x14ac:dyDescent="0.35">
      <c r="A20" s="31">
        <v>44498</v>
      </c>
      <c r="B20" s="7" t="s">
        <v>9</v>
      </c>
      <c r="C20" s="12">
        <v>407.05</v>
      </c>
      <c r="D20" s="12" t="str">
        <f t="shared" si="0"/>
        <v>Within Budget</v>
      </c>
      <c r="E20" s="32" t="s">
        <v>49</v>
      </c>
      <c r="H20" s="10">
        <f>SUM(H17:H19)</f>
        <v>15</v>
      </c>
      <c r="J20" s="8" t="s">
        <v>5</v>
      </c>
      <c r="K20" s="14">
        <f t="shared" si="3"/>
        <v>3217</v>
      </c>
      <c r="M20" s="8" t="s">
        <v>3</v>
      </c>
      <c r="N20" s="14">
        <f t="shared" si="1"/>
        <v>7464</v>
      </c>
    </row>
    <row r="21" spans="1:15" ht="15" thickBot="1" x14ac:dyDescent="0.35">
      <c r="A21" s="31">
        <v>44499</v>
      </c>
      <c r="B21" s="7" t="s">
        <v>4</v>
      </c>
      <c r="C21" s="12">
        <v>300</v>
      </c>
      <c r="D21" s="12" t="str">
        <f t="shared" si="0"/>
        <v>Within Budget</v>
      </c>
      <c r="E21" s="32" t="s">
        <v>49</v>
      </c>
      <c r="J21" s="8" t="s">
        <v>6</v>
      </c>
      <c r="K21" s="14">
        <f t="shared" si="3"/>
        <v>3342</v>
      </c>
      <c r="M21" s="8" t="s">
        <v>10</v>
      </c>
      <c r="N21" s="14">
        <f t="shared" si="1"/>
        <v>5688</v>
      </c>
    </row>
    <row r="22" spans="1:15" ht="15" thickBot="1" x14ac:dyDescent="0.35">
      <c r="A22" s="31">
        <v>44501</v>
      </c>
      <c r="B22" s="7" t="s">
        <v>3</v>
      </c>
      <c r="C22" s="12">
        <v>2327</v>
      </c>
      <c r="D22" s="12" t="str">
        <f t="shared" si="0"/>
        <v>Over Budget</v>
      </c>
      <c r="E22" s="32" t="s">
        <v>50</v>
      </c>
      <c r="G22" s="71" t="s">
        <v>40</v>
      </c>
      <c r="H22" s="72"/>
      <c r="J22" s="8" t="s">
        <v>10</v>
      </c>
      <c r="K22" s="14">
        <f t="shared" si="3"/>
        <v>5688</v>
      </c>
      <c r="M22" s="8" t="s">
        <v>6</v>
      </c>
      <c r="N22" s="14">
        <f t="shared" si="1"/>
        <v>3342</v>
      </c>
    </row>
    <row r="23" spans="1:15" ht="15" thickBot="1" x14ac:dyDescent="0.35">
      <c r="A23" s="31">
        <v>44502</v>
      </c>
      <c r="B23" s="7" t="s">
        <v>10</v>
      </c>
      <c r="C23" s="12">
        <v>1150</v>
      </c>
      <c r="D23" s="12" t="str">
        <f t="shared" si="0"/>
        <v>Within Budget</v>
      </c>
      <c r="E23" s="32" t="s">
        <v>50</v>
      </c>
      <c r="G23" s="73" t="s">
        <v>52</v>
      </c>
      <c r="H23" s="74"/>
      <c r="J23" s="8" t="s">
        <v>7</v>
      </c>
      <c r="K23" s="14">
        <f t="shared" si="3"/>
        <v>1857</v>
      </c>
      <c r="M23" s="8" t="s">
        <v>5</v>
      </c>
      <c r="N23" s="14">
        <f t="shared" si="1"/>
        <v>3217</v>
      </c>
    </row>
    <row r="24" spans="1:15" ht="15" thickBot="1" x14ac:dyDescent="0.35">
      <c r="A24" s="31">
        <v>44504</v>
      </c>
      <c r="B24" s="7" t="s">
        <v>10</v>
      </c>
      <c r="C24" s="12">
        <v>1138</v>
      </c>
      <c r="D24" s="12" t="str">
        <f t="shared" si="0"/>
        <v>Within Budget</v>
      </c>
      <c r="E24" s="32" t="s">
        <v>50</v>
      </c>
      <c r="J24" s="8" t="s">
        <v>8</v>
      </c>
      <c r="K24" s="14">
        <f t="shared" si="3"/>
        <v>2586</v>
      </c>
      <c r="M24" s="8" t="s">
        <v>8</v>
      </c>
      <c r="N24" s="14">
        <f t="shared" si="1"/>
        <v>2586</v>
      </c>
    </row>
    <row r="25" spans="1:15" ht="15" thickBot="1" x14ac:dyDescent="0.35">
      <c r="A25" s="31">
        <v>44505</v>
      </c>
      <c r="B25" s="7" t="s">
        <v>13</v>
      </c>
      <c r="C25" s="12">
        <v>500</v>
      </c>
      <c r="D25" s="12" t="str">
        <f t="shared" si="0"/>
        <v>Within Budget</v>
      </c>
      <c r="E25" s="32" t="s">
        <v>50</v>
      </c>
      <c r="G25" s="68" t="s">
        <v>42</v>
      </c>
      <c r="J25" s="8" t="s">
        <v>11</v>
      </c>
      <c r="K25" s="14">
        <f t="shared" si="3"/>
        <v>1411.26</v>
      </c>
      <c r="M25" s="8" t="s">
        <v>7</v>
      </c>
      <c r="N25" s="14">
        <f t="shared" si="1"/>
        <v>1857</v>
      </c>
    </row>
    <row r="26" spans="1:15" ht="15" thickBot="1" x14ac:dyDescent="0.35">
      <c r="A26" s="31">
        <v>44508</v>
      </c>
      <c r="B26" s="7" t="s">
        <v>6</v>
      </c>
      <c r="C26" s="12">
        <v>702</v>
      </c>
      <c r="D26" s="12" t="str">
        <f t="shared" si="0"/>
        <v>Within Budget</v>
      </c>
      <c r="E26" s="32" t="s">
        <v>49</v>
      </c>
      <c r="G26" s="75" t="s">
        <v>45</v>
      </c>
      <c r="J26" s="8" t="s">
        <v>9</v>
      </c>
      <c r="K26" s="14">
        <f t="shared" si="3"/>
        <v>1510.9099999999999</v>
      </c>
      <c r="M26" s="8" t="s">
        <v>9</v>
      </c>
      <c r="N26" s="14">
        <f t="shared" si="1"/>
        <v>1510.9099999999999</v>
      </c>
    </row>
    <row r="27" spans="1:15" ht="15" thickBot="1" x14ac:dyDescent="0.35">
      <c r="A27" s="31">
        <v>44509</v>
      </c>
      <c r="B27" s="7" t="s">
        <v>4</v>
      </c>
      <c r="C27" s="12">
        <v>1600</v>
      </c>
      <c r="D27" s="12" t="str">
        <f t="shared" si="0"/>
        <v>Within Budget</v>
      </c>
      <c r="E27" s="32" t="s">
        <v>49</v>
      </c>
      <c r="J27" s="8" t="s">
        <v>12</v>
      </c>
      <c r="K27" s="14">
        <f t="shared" si="3"/>
        <v>12000</v>
      </c>
      <c r="M27" s="8" t="s">
        <v>11</v>
      </c>
      <c r="N27" s="14">
        <f t="shared" si="1"/>
        <v>1411.26</v>
      </c>
    </row>
    <row r="28" spans="1:15" ht="15" thickBot="1" x14ac:dyDescent="0.35">
      <c r="A28" s="31">
        <v>44512</v>
      </c>
      <c r="B28" s="7" t="s">
        <v>5</v>
      </c>
      <c r="C28" s="12">
        <v>600</v>
      </c>
      <c r="D28" s="12" t="str">
        <f t="shared" si="0"/>
        <v>Within Budget</v>
      </c>
      <c r="E28" s="32" t="s">
        <v>49</v>
      </c>
      <c r="G28" s="68" t="s">
        <v>43</v>
      </c>
      <c r="K28" s="15">
        <f>SUM(K17:K27)</f>
        <v>57045.270000000004</v>
      </c>
    </row>
    <row r="29" spans="1:15" ht="15" thickBot="1" x14ac:dyDescent="0.35">
      <c r="A29" s="31">
        <v>44515</v>
      </c>
      <c r="B29" s="7" t="s">
        <v>13</v>
      </c>
      <c r="C29" s="12">
        <v>900</v>
      </c>
      <c r="D29" s="12" t="str">
        <f t="shared" si="0"/>
        <v>Within Budget</v>
      </c>
      <c r="E29" s="32" t="s">
        <v>50</v>
      </c>
      <c r="G29" s="76" t="s">
        <v>44</v>
      </c>
    </row>
    <row r="30" spans="1:15" x14ac:dyDescent="0.3">
      <c r="A30" s="31">
        <v>44515</v>
      </c>
      <c r="B30" s="7" t="s">
        <v>6</v>
      </c>
      <c r="C30" s="12">
        <v>150</v>
      </c>
      <c r="D30" s="12" t="str">
        <f t="shared" si="0"/>
        <v>Within Budget</v>
      </c>
      <c r="E30" s="32" t="s">
        <v>49</v>
      </c>
    </row>
    <row r="31" spans="1:15" ht="15" thickBot="1" x14ac:dyDescent="0.35">
      <c r="A31" s="31">
        <v>44515</v>
      </c>
      <c r="B31" s="7" t="s">
        <v>2</v>
      </c>
      <c r="C31" s="12">
        <v>2100</v>
      </c>
      <c r="D31" s="12" t="str">
        <f t="shared" si="0"/>
        <v>Over Budget</v>
      </c>
      <c r="E31" s="32" t="s">
        <v>49</v>
      </c>
    </row>
    <row r="32" spans="1:15" x14ac:dyDescent="0.3">
      <c r="A32" s="31">
        <v>44517</v>
      </c>
      <c r="B32" s="7" t="s">
        <v>11</v>
      </c>
      <c r="C32" s="12">
        <v>470.63</v>
      </c>
      <c r="D32" s="12" t="str">
        <f t="shared" si="0"/>
        <v>Within Budget</v>
      </c>
      <c r="E32" s="32" t="s">
        <v>49</v>
      </c>
      <c r="G32" s="71" t="s">
        <v>31</v>
      </c>
      <c r="H32" s="78" t="s">
        <v>33</v>
      </c>
      <c r="I32" s="79" t="s">
        <v>32</v>
      </c>
      <c r="K32" s="91"/>
      <c r="L32" s="92"/>
      <c r="M32" s="92"/>
      <c r="N32" s="92"/>
      <c r="O32" s="93"/>
    </row>
    <row r="33" spans="1:15" x14ac:dyDescent="0.3">
      <c r="A33" s="31">
        <v>44517</v>
      </c>
      <c r="B33" s="7" t="s">
        <v>9</v>
      </c>
      <c r="C33" s="12">
        <v>322.64</v>
      </c>
      <c r="D33" s="12" t="str">
        <f t="shared" si="0"/>
        <v>Within Budget</v>
      </c>
      <c r="E33" s="32" t="s">
        <v>49</v>
      </c>
      <c r="G33" s="80" t="s">
        <v>4</v>
      </c>
      <c r="H33" s="16">
        <f t="shared" ref="H33:H42" si="4">SUMIF($B$2:$B$51,G33,$C$2:$C$51)</f>
        <v>10194.1</v>
      </c>
      <c r="I33" s="81">
        <f>H33/$H$43</f>
        <v>0.22630788981839828</v>
      </c>
      <c r="K33" s="94"/>
      <c r="L33" s="95"/>
      <c r="M33" s="95"/>
      <c r="N33" s="95"/>
      <c r="O33" s="96"/>
    </row>
    <row r="34" spans="1:15" x14ac:dyDescent="0.3">
      <c r="A34" s="31">
        <v>44518</v>
      </c>
      <c r="B34" s="7" t="s">
        <v>8</v>
      </c>
      <c r="C34" s="12">
        <v>428</v>
      </c>
      <c r="D34" s="12" t="str">
        <f t="shared" si="0"/>
        <v>Within Budget</v>
      </c>
      <c r="E34" s="32" t="s">
        <v>50</v>
      </c>
      <c r="G34" s="80" t="s">
        <v>2</v>
      </c>
      <c r="H34" s="16">
        <f t="shared" si="4"/>
        <v>7775</v>
      </c>
      <c r="I34" s="81">
        <f>H34/$H$43</f>
        <v>0.17260413801493477</v>
      </c>
      <c r="K34" s="94"/>
      <c r="L34" s="95"/>
      <c r="M34" s="95"/>
      <c r="N34" s="95"/>
      <c r="O34" s="96"/>
    </row>
    <row r="35" spans="1:15" ht="15" thickBot="1" x14ac:dyDescent="0.35">
      <c r="A35" s="31">
        <v>44519</v>
      </c>
      <c r="B35" s="7" t="s">
        <v>5</v>
      </c>
      <c r="C35" s="12">
        <v>447</v>
      </c>
      <c r="D35" s="12" t="str">
        <f t="shared" si="0"/>
        <v>Within Budget</v>
      </c>
      <c r="E35" s="32" t="s">
        <v>49</v>
      </c>
      <c r="G35" s="80" t="s">
        <v>3</v>
      </c>
      <c r="H35" s="16">
        <f t="shared" si="4"/>
        <v>7464</v>
      </c>
      <c r="I35" s="81">
        <f>H35/$H$43</f>
        <v>0.16569997249433738</v>
      </c>
      <c r="K35" s="94"/>
      <c r="L35" s="95"/>
      <c r="M35" s="95"/>
      <c r="N35" s="95"/>
      <c r="O35" s="96"/>
    </row>
    <row r="36" spans="1:15" x14ac:dyDescent="0.3">
      <c r="A36" s="31">
        <v>44522</v>
      </c>
      <c r="B36" s="7" t="s">
        <v>4</v>
      </c>
      <c r="C36" s="12">
        <v>1720</v>
      </c>
      <c r="D36" s="12" t="str">
        <f t="shared" si="0"/>
        <v>Within Budget</v>
      </c>
      <c r="E36" s="32" t="s">
        <v>49</v>
      </c>
      <c r="G36" s="80" t="s">
        <v>10</v>
      </c>
      <c r="H36" s="16">
        <f t="shared" si="4"/>
        <v>5688</v>
      </c>
      <c r="I36" s="81">
        <f>H36/$H$43</f>
        <v>0.12627296939279087</v>
      </c>
      <c r="J36" s="99" t="s">
        <v>53</v>
      </c>
      <c r="K36" s="94"/>
      <c r="L36" s="95"/>
      <c r="M36" s="95"/>
      <c r="N36" s="95"/>
      <c r="O36" s="96"/>
    </row>
    <row r="37" spans="1:15" ht="15" thickBot="1" x14ac:dyDescent="0.35">
      <c r="A37" s="31">
        <v>44524</v>
      </c>
      <c r="B37" s="7" t="s">
        <v>6</v>
      </c>
      <c r="C37" s="12">
        <v>540</v>
      </c>
      <c r="D37" s="12" t="str">
        <f t="shared" si="0"/>
        <v>Within Budget</v>
      </c>
      <c r="E37" s="32" t="s">
        <v>49</v>
      </c>
      <c r="G37" s="80" t="s">
        <v>6</v>
      </c>
      <c r="H37" s="16">
        <f t="shared" si="4"/>
        <v>3342</v>
      </c>
      <c r="I37" s="81">
        <f>H37/$H$43</f>
        <v>7.4192029485004751E-2</v>
      </c>
      <c r="J37" s="100" t="s">
        <v>54</v>
      </c>
      <c r="K37" s="94"/>
      <c r="L37" s="95"/>
      <c r="M37" s="95"/>
      <c r="N37" s="95"/>
      <c r="O37" s="96"/>
    </row>
    <row r="38" spans="1:15" x14ac:dyDescent="0.3">
      <c r="A38" s="31">
        <v>44525</v>
      </c>
      <c r="B38" s="7" t="s">
        <v>7</v>
      </c>
      <c r="C38" s="12">
        <v>314</v>
      </c>
      <c r="D38" s="12" t="str">
        <f t="shared" si="0"/>
        <v>Within Budget</v>
      </c>
      <c r="E38" s="32" t="s">
        <v>49</v>
      </c>
      <c r="G38" s="80" t="s">
        <v>5</v>
      </c>
      <c r="H38" s="16">
        <f t="shared" si="4"/>
        <v>3217</v>
      </c>
      <c r="I38" s="81">
        <f>H38/$H$43</f>
        <v>7.1417043343285552E-2</v>
      </c>
      <c r="K38" s="94"/>
      <c r="L38" s="95"/>
      <c r="M38" s="95"/>
      <c r="N38" s="95"/>
      <c r="O38" s="96"/>
    </row>
    <row r="39" spans="1:15" ht="18" customHeight="1" x14ac:dyDescent="0.3">
      <c r="A39" s="31">
        <v>44526</v>
      </c>
      <c r="B39" s="7" t="s">
        <v>8</v>
      </c>
      <c r="C39" s="12">
        <v>518</v>
      </c>
      <c r="D39" s="12" t="str">
        <f t="shared" si="0"/>
        <v>Within Budget</v>
      </c>
      <c r="E39" s="32" t="s">
        <v>50</v>
      </c>
      <c r="G39" s="80" t="s">
        <v>8</v>
      </c>
      <c r="H39" s="16">
        <f t="shared" si="4"/>
        <v>2586</v>
      </c>
      <c r="I39" s="81">
        <f>H39/$H$43</f>
        <v>5.7408913299886982E-2</v>
      </c>
      <c r="K39" s="94"/>
      <c r="L39" s="95"/>
      <c r="M39" s="95"/>
      <c r="N39" s="95"/>
      <c r="O39" s="96"/>
    </row>
    <row r="40" spans="1:15" ht="15.6" customHeight="1" x14ac:dyDescent="0.3">
      <c r="A40" s="31">
        <v>44526</v>
      </c>
      <c r="B40" s="7" t="s">
        <v>3</v>
      </c>
      <c r="C40" s="12">
        <v>2000</v>
      </c>
      <c r="D40" s="12" t="str">
        <f t="shared" si="0"/>
        <v>Within Budget</v>
      </c>
      <c r="E40" s="32" t="s">
        <v>50</v>
      </c>
      <c r="G40" s="80" t="s">
        <v>7</v>
      </c>
      <c r="H40" s="16">
        <f t="shared" si="4"/>
        <v>1857</v>
      </c>
      <c r="I40" s="81">
        <f>H40/$H$43</f>
        <v>4.1225194121380558E-2</v>
      </c>
      <c r="K40" s="94"/>
      <c r="L40" s="95"/>
      <c r="M40" s="95"/>
      <c r="N40" s="95"/>
      <c r="O40" s="96"/>
    </row>
    <row r="41" spans="1:15" x14ac:dyDescent="0.3">
      <c r="A41" s="31">
        <v>44529</v>
      </c>
      <c r="B41" s="7" t="s">
        <v>7</v>
      </c>
      <c r="C41" s="12">
        <v>337</v>
      </c>
      <c r="D41" s="12" t="str">
        <f t="shared" si="0"/>
        <v>Within Budget</v>
      </c>
      <c r="E41" s="32" t="s">
        <v>50</v>
      </c>
      <c r="G41" s="80" t="s">
        <v>9</v>
      </c>
      <c r="H41" s="16">
        <f t="shared" si="4"/>
        <v>1510.9099999999999</v>
      </c>
      <c r="I41" s="81">
        <f>H41/$H$43</f>
        <v>3.3542034491079752E-2</v>
      </c>
      <c r="K41" s="94"/>
      <c r="L41" s="95"/>
      <c r="M41" s="95"/>
      <c r="N41" s="95"/>
      <c r="O41" s="96"/>
    </row>
    <row r="42" spans="1:15" ht="15" thickBot="1" x14ac:dyDescent="0.35">
      <c r="A42" s="31">
        <v>44530</v>
      </c>
      <c r="B42" s="7" t="s">
        <v>8</v>
      </c>
      <c r="C42" s="12">
        <v>500</v>
      </c>
      <c r="D42" s="12" t="str">
        <f t="shared" si="0"/>
        <v>Within Budget</v>
      </c>
      <c r="E42" s="32" t="s">
        <v>50</v>
      </c>
      <c r="G42" s="82" t="s">
        <v>11</v>
      </c>
      <c r="H42" s="83">
        <f t="shared" si="4"/>
        <v>1411.26</v>
      </c>
      <c r="I42" s="84">
        <f>H42/$H$43</f>
        <v>3.1329815538901198E-2</v>
      </c>
      <c r="K42" s="94"/>
      <c r="L42" s="95"/>
      <c r="M42" s="95"/>
      <c r="N42" s="95"/>
      <c r="O42" s="96"/>
    </row>
    <row r="43" spans="1:15" ht="15" thickBot="1" x14ac:dyDescent="0.35">
      <c r="A43" s="31">
        <v>44531</v>
      </c>
      <c r="B43" s="7" t="s">
        <v>4</v>
      </c>
      <c r="C43" s="12">
        <v>2500</v>
      </c>
      <c r="D43" s="12" t="str">
        <f t="shared" si="0"/>
        <v>Over Budget</v>
      </c>
      <c r="E43" s="32" t="s">
        <v>49</v>
      </c>
      <c r="H43" s="85">
        <f>SUM(H33:H42)</f>
        <v>45045.27</v>
      </c>
      <c r="I43" s="77">
        <f>SUM(I33:I42)</f>
        <v>1</v>
      </c>
      <c r="K43" s="88"/>
      <c r="L43" s="97"/>
      <c r="M43" s="97"/>
      <c r="N43" s="97"/>
      <c r="O43" s="98"/>
    </row>
    <row r="44" spans="1:15" ht="15" thickBot="1" x14ac:dyDescent="0.35">
      <c r="A44" s="31">
        <v>44534</v>
      </c>
      <c r="B44" s="7" t="s">
        <v>5</v>
      </c>
      <c r="C44" s="12">
        <v>710</v>
      </c>
      <c r="D44" s="12" t="str">
        <f t="shared" si="0"/>
        <v>Within Budget</v>
      </c>
      <c r="E44" s="32" t="s">
        <v>49</v>
      </c>
      <c r="G44" s="86" t="s">
        <v>12</v>
      </c>
      <c r="H44" s="87">
        <f>SUMIF($B$2:$B$51,G44,$C$2:$C$51)</f>
        <v>12000</v>
      </c>
    </row>
    <row r="45" spans="1:15" ht="15" thickBot="1" x14ac:dyDescent="0.35">
      <c r="A45" s="31">
        <v>44537</v>
      </c>
      <c r="B45" s="7" t="s">
        <v>2</v>
      </c>
      <c r="C45" s="12">
        <v>2300</v>
      </c>
      <c r="D45" s="12" t="str">
        <f t="shared" si="0"/>
        <v>Over Budget</v>
      </c>
      <c r="E45" s="32" t="s">
        <v>49</v>
      </c>
      <c r="G45" s="88"/>
      <c r="H45" s="17">
        <f>SUM(H43:H44)</f>
        <v>57045.27</v>
      </c>
    </row>
    <row r="46" spans="1:15" x14ac:dyDescent="0.3">
      <c r="A46" s="31">
        <v>44539</v>
      </c>
      <c r="B46" s="7" t="s">
        <v>12</v>
      </c>
      <c r="C46" s="12">
        <v>12000</v>
      </c>
      <c r="D46" s="12" t="str">
        <f t="shared" si="0"/>
        <v>Over Budget</v>
      </c>
      <c r="E46" s="32" t="s">
        <v>50</v>
      </c>
    </row>
    <row r="47" spans="1:15" ht="15" thickBot="1" x14ac:dyDescent="0.35">
      <c r="A47" s="31">
        <v>44545</v>
      </c>
      <c r="B47" s="7" t="s">
        <v>10</v>
      </c>
      <c r="C47" s="12">
        <v>1500</v>
      </c>
      <c r="D47" s="12" t="str">
        <f t="shared" si="0"/>
        <v>Within Budget</v>
      </c>
      <c r="E47" s="32" t="s">
        <v>50</v>
      </c>
      <c r="G47" s="90" t="s">
        <v>46</v>
      </c>
    </row>
    <row r="48" spans="1:15" x14ac:dyDescent="0.3">
      <c r="A48" s="31">
        <v>44547</v>
      </c>
      <c r="B48" s="7" t="s">
        <v>11</v>
      </c>
      <c r="C48" s="12">
        <v>470.63</v>
      </c>
      <c r="D48" s="12" t="str">
        <f t="shared" si="0"/>
        <v>Within Budget</v>
      </c>
      <c r="E48" s="32" t="s">
        <v>49</v>
      </c>
      <c r="G48" s="89" t="s">
        <v>47</v>
      </c>
      <c r="H48" s="37"/>
      <c r="I48" s="37"/>
      <c r="J48" s="37"/>
      <c r="K48" s="38"/>
    </row>
    <row r="49" spans="1:11" x14ac:dyDescent="0.3">
      <c r="A49" s="31">
        <v>44550</v>
      </c>
      <c r="B49" s="7" t="s">
        <v>7</v>
      </c>
      <c r="C49" s="12">
        <v>267</v>
      </c>
      <c r="D49" s="12" t="str">
        <f t="shared" si="0"/>
        <v>Within Budget</v>
      </c>
      <c r="E49" s="32" t="s">
        <v>50</v>
      </c>
      <c r="G49" s="39" t="s">
        <v>64</v>
      </c>
      <c r="H49" s="40"/>
      <c r="I49" s="40"/>
      <c r="J49" s="40"/>
      <c r="K49" s="41"/>
    </row>
    <row r="50" spans="1:11" ht="15" thickBot="1" x14ac:dyDescent="0.35">
      <c r="A50" s="31">
        <v>44553</v>
      </c>
      <c r="B50" s="7" t="s">
        <v>6</v>
      </c>
      <c r="C50" s="12">
        <v>640</v>
      </c>
      <c r="D50" s="12" t="str">
        <f t="shared" si="0"/>
        <v>Within Budget</v>
      </c>
      <c r="E50" s="32" t="s">
        <v>49</v>
      </c>
      <c r="G50" s="42" t="s">
        <v>65</v>
      </c>
      <c r="H50" s="43"/>
      <c r="I50" s="43"/>
      <c r="J50" s="43"/>
      <c r="K50" s="44"/>
    </row>
    <row r="51" spans="1:11" ht="15" thickBot="1" x14ac:dyDescent="0.35">
      <c r="A51" s="33">
        <v>44553</v>
      </c>
      <c r="B51" s="34" t="s">
        <v>5</v>
      </c>
      <c r="C51" s="35">
        <v>450</v>
      </c>
      <c r="D51" s="35" t="str">
        <f t="shared" si="0"/>
        <v>Within Budget</v>
      </c>
      <c r="E51" s="36" t="s">
        <v>49</v>
      </c>
    </row>
    <row r="52" spans="1:11" ht="31.2" x14ac:dyDescent="0.3">
      <c r="A52" s="2"/>
      <c r="C52" s="13">
        <f>SUM(C2:C51)</f>
        <v>57045.27</v>
      </c>
      <c r="E52" s="13"/>
    </row>
    <row r="53" spans="1:11" ht="15.6" x14ac:dyDescent="0.3">
      <c r="A53" s="1"/>
    </row>
  </sheetData>
  <sortState xmlns:xlrd2="http://schemas.microsoft.com/office/spreadsheetml/2017/richdata2" ref="M17:N27">
    <sortCondition descending="1" ref="N17:N27"/>
  </sortState>
  <mergeCells count="11">
    <mergeCell ref="G13:L13"/>
    <mergeCell ref="G2:L2"/>
    <mergeCell ref="G3:L3"/>
    <mergeCell ref="G4:L4"/>
    <mergeCell ref="G5:L5"/>
    <mergeCell ref="G6:L7"/>
    <mergeCell ref="G8:L8"/>
    <mergeCell ref="G9:L10"/>
    <mergeCell ref="G11:L12"/>
    <mergeCell ref="G14:L14"/>
    <mergeCell ref="G23:H23"/>
  </mergeCells>
  <conditionalFormatting sqref="D2:D51">
    <cfRule type="cellIs" dxfId="1" priority="1" operator="equal">
      <formula>"Within budget"</formula>
    </cfRule>
    <cfRule type="cellIs" dxfId="0" priority="2" operator="equal">
      <formula>"Over Budget"</formula>
    </cfRule>
  </conditionalFormatting>
  <dataValidations count="1">
    <dataValidation type="list" allowBlank="1" showInputMessage="1" showErrorMessage="1" sqref="E2:E51" xr:uid="{1F7EF4F7-BEFB-4BD0-BCBF-CBBE3706A365}">
      <formula1>"Essential,Non-Essential"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7E3CB-B87B-47E4-A879-18BB0E5D0B64}">
  <dimension ref="D5:E9"/>
  <sheetViews>
    <sheetView workbookViewId="0">
      <selection activeCell="U15" sqref="U15"/>
    </sheetView>
  </sheetViews>
  <sheetFormatPr defaultRowHeight="14.4" x14ac:dyDescent="0.3"/>
  <cols>
    <col min="1" max="1" width="12.5546875" bestFit="1" customWidth="1"/>
    <col min="2" max="2" width="14.44140625" bestFit="1" customWidth="1"/>
    <col min="3" max="3" width="6.5546875" bestFit="1" customWidth="1"/>
    <col min="4" max="4" width="12.5546875" bestFit="1" customWidth="1"/>
    <col min="5" max="5" width="14.44140625" bestFit="1" customWidth="1"/>
    <col min="6" max="30" width="6.5546875" bestFit="1" customWidth="1"/>
    <col min="31" max="43" width="7.5546875" bestFit="1" customWidth="1"/>
    <col min="44" max="44" width="8.5546875" bestFit="1" customWidth="1"/>
    <col min="45" max="45" width="10.77734375" bestFit="1" customWidth="1"/>
  </cols>
  <sheetData>
    <row r="5" spans="4:5" x14ac:dyDescent="0.3">
      <c r="D5" s="18" t="s">
        <v>34</v>
      </c>
      <c r="E5" t="s">
        <v>39</v>
      </c>
    </row>
    <row r="6" spans="4:5" x14ac:dyDescent="0.3">
      <c r="D6" s="19" t="s">
        <v>36</v>
      </c>
      <c r="E6" s="20">
        <v>17443.37</v>
      </c>
    </row>
    <row r="7" spans="4:5" x14ac:dyDescent="0.3">
      <c r="D7" s="19" t="s">
        <v>37</v>
      </c>
      <c r="E7" s="20">
        <v>18764.269999999997</v>
      </c>
    </row>
    <row r="8" spans="4:5" x14ac:dyDescent="0.3">
      <c r="D8" s="19" t="s">
        <v>38</v>
      </c>
      <c r="E8" s="20">
        <v>20837.63</v>
      </c>
    </row>
    <row r="9" spans="4:5" x14ac:dyDescent="0.3">
      <c r="D9" s="19" t="s">
        <v>35</v>
      </c>
      <c r="E9" s="20">
        <v>57045.270000000004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H36"/>
  <sheetViews>
    <sheetView topLeftCell="A22" workbookViewId="0">
      <selection activeCell="H28" sqref="H28"/>
    </sheetView>
  </sheetViews>
  <sheetFormatPr defaultRowHeight="14.4" x14ac:dyDescent="0.3"/>
  <cols>
    <col min="2" max="2" width="61.44140625" customWidth="1"/>
  </cols>
  <sheetData>
    <row r="1" spans="2:2" x14ac:dyDescent="0.3">
      <c r="B1" s="4" t="s">
        <v>23</v>
      </c>
    </row>
    <row r="2" spans="2:2" ht="39" customHeight="1" x14ac:dyDescent="0.3">
      <c r="B2" s="5" t="s">
        <v>15</v>
      </c>
    </row>
    <row r="3" spans="2:2" ht="25.2" customHeight="1" x14ac:dyDescent="0.3">
      <c r="B3" s="5" t="s">
        <v>16</v>
      </c>
    </row>
    <row r="4" spans="2:2" ht="37.200000000000003" customHeight="1" x14ac:dyDescent="0.3">
      <c r="B4" s="5" t="s">
        <v>17</v>
      </c>
    </row>
    <row r="5" spans="2:2" ht="41.4" customHeight="1" x14ac:dyDescent="0.3">
      <c r="B5" s="5" t="s">
        <v>18</v>
      </c>
    </row>
    <row r="6" spans="2:2" ht="32.4" customHeight="1" x14ac:dyDescent="0.3">
      <c r="B6" s="5" t="s">
        <v>19</v>
      </c>
    </row>
    <row r="7" spans="2:2" ht="51" customHeight="1" x14ac:dyDescent="0.3">
      <c r="B7" s="5" t="s">
        <v>20</v>
      </c>
    </row>
    <row r="8" spans="2:2" ht="42" customHeight="1" x14ac:dyDescent="0.3">
      <c r="B8" s="5" t="s">
        <v>21</v>
      </c>
    </row>
    <row r="9" spans="2:2" ht="31.2" customHeight="1" x14ac:dyDescent="0.3">
      <c r="B9" s="5" t="s">
        <v>22</v>
      </c>
    </row>
    <row r="25" spans="2:8" x14ac:dyDescent="0.3">
      <c r="B25" s="6">
        <v>44470</v>
      </c>
      <c r="C25" s="7" t="s">
        <v>2</v>
      </c>
      <c r="D25" s="11">
        <v>2300</v>
      </c>
    </row>
    <row r="26" spans="2:8" ht="28.8" x14ac:dyDescent="0.3">
      <c r="B26" s="6">
        <v>44470</v>
      </c>
      <c r="C26" s="7" t="s">
        <v>3</v>
      </c>
      <c r="D26" s="11">
        <v>767</v>
      </c>
    </row>
    <row r="27" spans="2:8" ht="43.2" x14ac:dyDescent="0.3">
      <c r="B27" s="6">
        <v>44470</v>
      </c>
      <c r="C27" s="7" t="s">
        <v>4</v>
      </c>
      <c r="D27" s="11">
        <v>2500</v>
      </c>
      <c r="H27">
        <f ca="1">SUMIF(C25:C36,C25,D25:D27)</f>
        <v>3375</v>
      </c>
    </row>
    <row r="28" spans="2:8" ht="28.8" x14ac:dyDescent="0.3">
      <c r="B28" s="6">
        <v>44473</v>
      </c>
      <c r="C28" s="7" t="s">
        <v>5</v>
      </c>
      <c r="D28" s="11">
        <v>710</v>
      </c>
    </row>
    <row r="29" spans="2:8" ht="28.8" x14ac:dyDescent="0.3">
      <c r="B29" s="6">
        <v>44473</v>
      </c>
      <c r="C29" s="7" t="s">
        <v>6</v>
      </c>
      <c r="D29" s="11">
        <v>760</v>
      </c>
    </row>
    <row r="30" spans="2:8" x14ac:dyDescent="0.3">
      <c r="B30" s="6">
        <v>44476</v>
      </c>
      <c r="C30" s="7" t="s">
        <v>10</v>
      </c>
      <c r="D30" s="11">
        <v>1900</v>
      </c>
    </row>
    <row r="31" spans="2:8" ht="28.8" x14ac:dyDescent="0.3">
      <c r="B31" s="6">
        <v>44477</v>
      </c>
      <c r="C31" s="7" t="s">
        <v>7</v>
      </c>
      <c r="D31" s="11">
        <v>450</v>
      </c>
    </row>
    <row r="32" spans="2:8" ht="43.2" x14ac:dyDescent="0.3">
      <c r="B32" s="6">
        <v>44484</v>
      </c>
      <c r="C32" s="7" t="s">
        <v>8</v>
      </c>
      <c r="D32" s="11">
        <v>620</v>
      </c>
    </row>
    <row r="33" spans="2:4" ht="43.2" x14ac:dyDescent="0.3">
      <c r="B33" s="6">
        <v>44485</v>
      </c>
      <c r="C33" s="7" t="s">
        <v>11</v>
      </c>
      <c r="D33" s="11">
        <v>470</v>
      </c>
    </row>
    <row r="34" spans="2:4" ht="28.8" x14ac:dyDescent="0.3">
      <c r="B34" s="6">
        <v>44487</v>
      </c>
      <c r="C34" s="7" t="s">
        <v>3</v>
      </c>
      <c r="D34" s="11">
        <v>970</v>
      </c>
    </row>
    <row r="35" spans="2:4" x14ac:dyDescent="0.3">
      <c r="B35" s="6">
        <v>44487</v>
      </c>
      <c r="C35" s="7" t="s">
        <v>2</v>
      </c>
      <c r="D35" s="11">
        <v>1075</v>
      </c>
    </row>
    <row r="36" spans="2:4" ht="28.8" x14ac:dyDescent="0.3">
      <c r="B36" s="6">
        <v>44488</v>
      </c>
      <c r="C36" s="7" t="s">
        <v>7</v>
      </c>
      <c r="D36" s="11">
        <v>489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4Expense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Shashank yedhuru</cp:lastModifiedBy>
  <dcterms:created xsi:type="dcterms:W3CDTF">2015-06-05T18:17:20Z</dcterms:created>
  <dcterms:modified xsi:type="dcterms:W3CDTF">2024-08-29T13:13:05Z</dcterms:modified>
</cp:coreProperties>
</file>