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xth-sem\sp_cup_2021\excel_results\"/>
    </mc:Choice>
  </mc:AlternateContent>
  <xr:revisionPtr revIDLastSave="0" documentId="13_ncr:1_{D17FE171-5558-4D49-8D9D-16D113822703}" xr6:coauthVersionLast="46" xr6:coauthVersionMax="46" xr10:uidLastSave="{00000000-0000-0000-0000-000000000000}"/>
  <bookViews>
    <workbookView xWindow="-108" yWindow="-108" windowWidth="23256" windowHeight="12720" xr2:uid="{B2D6CDD5-BE70-4E6D-B1C3-D7C202B9D6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2" i="1"/>
  <c r="T55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2" i="1"/>
  <c r="R55" i="1"/>
  <c r="P5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2" i="1"/>
  <c r="N5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2" i="1"/>
  <c r="M55" i="1"/>
  <c r="L55" i="1"/>
  <c r="K5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2" i="1"/>
  <c r="J55" i="1"/>
  <c r="H55" i="1"/>
  <c r="B55" i="1"/>
  <c r="E2" i="1"/>
  <c r="F2" i="1"/>
  <c r="G2" i="1"/>
  <c r="H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</calcChain>
</file>

<file path=xl/sharedStrings.xml><?xml version="1.0" encoding="utf-8"?>
<sst xmlns="http://schemas.openxmlformats.org/spreadsheetml/2006/main" count="80" uniqueCount="24">
  <si>
    <t>GA (submitted solution)</t>
  </si>
  <si>
    <t>Vector algorithm</t>
  </si>
  <si>
    <t xml:space="preserve">User </t>
  </si>
  <si>
    <t>Vector2 - GA</t>
  </si>
  <si>
    <t>Vector2 -  Vector1</t>
  </si>
  <si>
    <t>Vector1 - GA</t>
  </si>
  <si>
    <t>Max(GA, Vector1, Vector2)</t>
  </si>
  <si>
    <t>Weight</t>
  </si>
  <si>
    <t>Weighted rates according to our channel</t>
  </si>
  <si>
    <t xml:space="preserve">Improved weighted rates </t>
  </si>
  <si>
    <t>NLOS Users</t>
  </si>
  <si>
    <t>Sub Carrier Method</t>
  </si>
  <si>
    <t>Vector algorithm with magnitude 
weights and fixed major axes</t>
  </si>
  <si>
    <t>Max(Subcarrier 
method, column H)</t>
  </si>
  <si>
    <t>SC+Apriori</t>
  </si>
  <si>
    <t>SC+Apriori 512 max_iter</t>
  </si>
  <si>
    <t>Max(L, M)</t>
  </si>
  <si>
    <t>m</t>
  </si>
  <si>
    <t>l</t>
  </si>
  <si>
    <t>r</t>
  </si>
  <si>
    <t>Max(N, H)</t>
  </si>
  <si>
    <t>H</t>
  </si>
  <si>
    <t>Final1</t>
  </si>
  <si>
    <t>Final2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</si>
</sst>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0" fontId="1" fillId="0" borderId="0" xfId="0" applyNumberFormat="1" applyFont="1"/>
    <xf numFmtId="0" fontId="0" fillId="0" borderId="0" xfId="0" applyNumberFormat="1"/>
    <xf numFmtId="0" fontId="0" fillId="2" borderId="0" xfId="0" applyNumberFormat="1" applyFill="1"/>
    <xf numFmtId="0" fontId="0" fillId="0" borderId="0" xfId="0" applyNumberFormat="1" applyFill="1"/>
    <xf numFmtId="0" fontId="1" fillId="2" borderId="0" xfId="0" applyFont="1" applyFill="1"/>
    <xf numFmtId="0" fontId="1" fillId="0" borderId="0" xfId="0" applyFont="1"/>
    <xf numFmtId="0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F55CE-A91C-4F3E-B5CB-FEFE08432C7F}">
  <dimension ref="A1:U58"/>
  <sheetViews>
    <sheetView tabSelected="1" topLeftCell="E25" zoomScale="80" zoomScaleNormal="80" workbookViewId="0">
      <selection activeCell="L46" sqref="L46"/>
    </sheetView>
  </sheetViews>
  <sheetFormatPr defaultRowHeight="14.4" x14ac:dyDescent="0.3"/>
  <cols>
    <col min="2" max="2" width="23.5546875" customWidth="1"/>
    <col min="3" max="3" width="21.5546875" customWidth="1"/>
    <col min="4" max="4" width="32" customWidth="1"/>
    <col min="5" max="5" width="18.21875" customWidth="1"/>
    <col min="6" max="6" width="22.5546875" customWidth="1"/>
    <col min="7" max="7" width="19" customWidth="1"/>
    <col min="8" max="8" width="24.5546875" customWidth="1"/>
    <col min="10" max="10" width="19.21875" customWidth="1"/>
    <col min="11" max="11" width="17.6640625" customWidth="1"/>
    <col min="12" max="12" width="12.44140625" customWidth="1"/>
    <col min="13" max="13" width="22.5546875" customWidth="1"/>
    <col min="14" max="14" width="15.21875" customWidth="1"/>
    <col min="16" max="16" width="13.5546875" customWidth="1"/>
    <col min="18" max="18" width="14.44140625" customWidth="1"/>
    <col min="20" max="20" width="12.88671875" customWidth="1"/>
  </cols>
  <sheetData>
    <row r="1" spans="1:21" ht="37.799999999999997" customHeight="1" x14ac:dyDescent="0.3">
      <c r="A1" s="2" t="s">
        <v>2</v>
      </c>
      <c r="B1" s="2" t="s">
        <v>0</v>
      </c>
      <c r="C1" s="2" t="s">
        <v>1</v>
      </c>
      <c r="D1" s="8" t="s">
        <v>12</v>
      </c>
      <c r="E1" s="2" t="s">
        <v>5</v>
      </c>
      <c r="F1" s="2" t="s">
        <v>3</v>
      </c>
      <c r="G1" s="2" t="s">
        <v>4</v>
      </c>
      <c r="H1" s="2" t="s">
        <v>6</v>
      </c>
      <c r="I1" s="2" t="s">
        <v>7</v>
      </c>
      <c r="J1" s="7" t="s">
        <v>11</v>
      </c>
      <c r="K1" s="9" t="s">
        <v>13</v>
      </c>
      <c r="L1" s="7" t="s">
        <v>14</v>
      </c>
      <c r="M1" s="7" t="s">
        <v>15</v>
      </c>
      <c r="N1" s="7" t="s">
        <v>16</v>
      </c>
      <c r="P1" s="7" t="s">
        <v>20</v>
      </c>
      <c r="R1" s="7" t="s">
        <v>22</v>
      </c>
      <c r="T1" s="7" t="s">
        <v>23</v>
      </c>
    </row>
    <row r="2" spans="1:21" x14ac:dyDescent="0.3">
      <c r="A2" s="3">
        <v>1</v>
      </c>
      <c r="B2">
        <v>114.17238615828279</v>
      </c>
      <c r="C2">
        <v>118.92370323646563</v>
      </c>
      <c r="D2">
        <v>120.79585757591133</v>
      </c>
      <c r="E2" s="3">
        <f t="shared" ref="E2:E33" si="0">C2-B2</f>
        <v>4.7513170781828364</v>
      </c>
      <c r="F2" s="3">
        <f t="shared" ref="F2:F33" si="1">D2-B2</f>
        <v>6.6234714176285365</v>
      </c>
      <c r="G2" s="3">
        <f t="shared" ref="G2:G33" si="2">D2 - C2</f>
        <v>1.8721543394457001</v>
      </c>
      <c r="H2" s="3">
        <f>MAX(B2:D2)</f>
        <v>120.79585757591133</v>
      </c>
      <c r="I2">
        <v>1</v>
      </c>
      <c r="J2">
        <v>120.29363283807784</v>
      </c>
      <c r="K2">
        <f>MAX(J2, H2)</f>
        <v>120.79585757591133</v>
      </c>
      <c r="L2">
        <v>120.59731619976154</v>
      </c>
      <c r="M2" s="1">
        <v>120.60258496863</v>
      </c>
      <c r="N2">
        <f>MAX(L2, M2)</f>
        <v>120.60258496863</v>
      </c>
      <c r="O2" t="s">
        <v>17</v>
      </c>
      <c r="P2">
        <f>MAX(N2, H2)</f>
        <v>120.79585757591133</v>
      </c>
      <c r="Q2" t="s">
        <v>21</v>
      </c>
      <c r="R2" s="1">
        <v>121.555988128287</v>
      </c>
      <c r="S2">
        <f>R2-P2</f>
        <v>0.76013055237567073</v>
      </c>
      <c r="T2" s="1">
        <v>121.570504911146</v>
      </c>
      <c r="U2">
        <f>T2-P2</f>
        <v>0.77464733523467544</v>
      </c>
    </row>
    <row r="3" spans="1:21" x14ac:dyDescent="0.3">
      <c r="A3" s="3">
        <v>2</v>
      </c>
      <c r="B3">
        <v>100.21867616889557</v>
      </c>
      <c r="C3">
        <v>91.821179659388008</v>
      </c>
      <c r="D3">
        <v>101.50092825612995</v>
      </c>
      <c r="E3" s="3">
        <f t="shared" si="0"/>
        <v>-8.3974965095075618</v>
      </c>
      <c r="F3" s="3">
        <f t="shared" si="1"/>
        <v>1.282252087234383</v>
      </c>
      <c r="G3" s="3">
        <f t="shared" si="2"/>
        <v>9.6797485967419448</v>
      </c>
      <c r="H3" s="3">
        <f t="shared" ref="H3:H51" si="3">MAX(B3:D3)</f>
        <v>101.50092825612995</v>
      </c>
      <c r="I3">
        <v>1</v>
      </c>
      <c r="J3">
        <v>107.10976301306256</v>
      </c>
      <c r="K3">
        <f t="shared" ref="K3:K51" si="4">MAX(J3, H3)</f>
        <v>107.10976301306256</v>
      </c>
      <c r="L3">
        <v>107.48720690057095</v>
      </c>
      <c r="M3" s="1">
        <v>107.489322693185</v>
      </c>
      <c r="N3">
        <f t="shared" ref="N3:N51" si="5">MAX(L3, M3)</f>
        <v>107.489322693185</v>
      </c>
      <c r="O3" t="s">
        <v>17</v>
      </c>
      <c r="P3">
        <f t="shared" ref="P3:P51" si="6">MAX(N3, H3)</f>
        <v>107.489322693185</v>
      </c>
      <c r="R3" s="1">
        <v>107.471327049319</v>
      </c>
      <c r="S3">
        <f t="shared" ref="S3:S51" si="7">R3-P3</f>
        <v>-1.7995643866001387E-2</v>
      </c>
      <c r="T3" s="1">
        <v>107.45307305561001</v>
      </c>
      <c r="U3">
        <f t="shared" ref="U3:U51" si="8">T3-P3</f>
        <v>-3.6249637574996996E-2</v>
      </c>
    </row>
    <row r="4" spans="1:21" s="13" customFormat="1" x14ac:dyDescent="0.3">
      <c r="A4" s="12">
        <v>3</v>
      </c>
      <c r="B4" s="13">
        <v>60.32202221823885</v>
      </c>
      <c r="C4" s="13">
        <v>40.580211791194372</v>
      </c>
      <c r="D4" s="13">
        <v>40.226936600443892</v>
      </c>
      <c r="E4" s="12">
        <f t="shared" si="0"/>
        <v>-19.741810427044477</v>
      </c>
      <c r="F4" s="12">
        <f t="shared" si="1"/>
        <v>-20.095085617794957</v>
      </c>
      <c r="G4" s="12">
        <f t="shared" si="2"/>
        <v>-0.35327519075048031</v>
      </c>
      <c r="H4" s="12">
        <f t="shared" si="3"/>
        <v>60.32202221823885</v>
      </c>
      <c r="I4" s="13">
        <v>2</v>
      </c>
      <c r="J4" s="13">
        <v>67.247673927614613</v>
      </c>
      <c r="K4" s="13">
        <f t="shared" si="4"/>
        <v>67.247673927614613</v>
      </c>
      <c r="L4" s="13">
        <v>68.181218070305405</v>
      </c>
      <c r="M4" s="13">
        <v>68.185051908027802</v>
      </c>
      <c r="N4" s="13">
        <f t="shared" si="5"/>
        <v>68.185051908027802</v>
      </c>
      <c r="O4" s="13" t="s">
        <v>17</v>
      </c>
      <c r="P4" s="13">
        <f t="shared" si="6"/>
        <v>68.185051908027802</v>
      </c>
      <c r="R4" s="13">
        <v>67.445314190071599</v>
      </c>
      <c r="S4" s="13">
        <f t="shared" si="7"/>
        <v>-0.7397377179562028</v>
      </c>
      <c r="T4" s="13">
        <v>67.722553120365689</v>
      </c>
      <c r="U4" s="13">
        <f t="shared" si="8"/>
        <v>-0.46249878766211339</v>
      </c>
    </row>
    <row r="5" spans="1:21" x14ac:dyDescent="0.3">
      <c r="A5" s="3">
        <v>4</v>
      </c>
      <c r="B5">
        <v>120.01346107850864</v>
      </c>
      <c r="C5">
        <v>119.89235104341145</v>
      </c>
      <c r="D5">
        <v>120.37195622710203</v>
      </c>
      <c r="E5" s="3">
        <f t="shared" si="0"/>
        <v>-0.12111003509718898</v>
      </c>
      <c r="F5" s="3">
        <f t="shared" si="1"/>
        <v>0.35849514859339138</v>
      </c>
      <c r="G5" s="3">
        <f t="shared" si="2"/>
        <v>0.47960518369058036</v>
      </c>
      <c r="H5" s="3">
        <f t="shared" si="3"/>
        <v>120.37195622710203</v>
      </c>
      <c r="I5">
        <v>1</v>
      </c>
      <c r="J5">
        <v>120.48937756426699</v>
      </c>
      <c r="K5">
        <f t="shared" si="4"/>
        <v>120.48937756426699</v>
      </c>
      <c r="L5">
        <v>120.57249887040943</v>
      </c>
      <c r="M5" s="1">
        <v>120.602636219351</v>
      </c>
      <c r="N5">
        <f t="shared" si="5"/>
        <v>120.602636219351</v>
      </c>
      <c r="O5" s="1" t="s">
        <v>17</v>
      </c>
      <c r="P5">
        <f t="shared" si="6"/>
        <v>120.602636219351</v>
      </c>
      <c r="R5" s="1">
        <v>120.618069041044</v>
      </c>
      <c r="S5">
        <f t="shared" si="7"/>
        <v>1.5432821692996868E-2</v>
      </c>
      <c r="T5" s="1">
        <v>120.60580435389001</v>
      </c>
      <c r="U5">
        <f t="shared" si="8"/>
        <v>3.1681345390097704E-3</v>
      </c>
    </row>
    <row r="6" spans="1:21" s="1" customFormat="1" x14ac:dyDescent="0.3">
      <c r="A6" s="5">
        <v>5</v>
      </c>
      <c r="B6">
        <v>120.38481796806421</v>
      </c>
      <c r="C6">
        <v>124.67944997849467</v>
      </c>
      <c r="D6">
        <v>126.56236098088607</v>
      </c>
      <c r="E6" s="3">
        <f t="shared" si="0"/>
        <v>4.2946320104304618</v>
      </c>
      <c r="F6" s="3">
        <f t="shared" si="1"/>
        <v>6.1775430128218574</v>
      </c>
      <c r="G6" s="3">
        <f t="shared" si="2"/>
        <v>1.8829110023913955</v>
      </c>
      <c r="H6" s="3">
        <f t="shared" si="3"/>
        <v>126.56236098088607</v>
      </c>
      <c r="I6">
        <v>1</v>
      </c>
      <c r="J6">
        <v>124.4481941752292</v>
      </c>
      <c r="K6">
        <f t="shared" si="4"/>
        <v>126.56236098088607</v>
      </c>
      <c r="L6">
        <v>124.84161986879076</v>
      </c>
      <c r="M6" s="1">
        <v>125.716737567019</v>
      </c>
      <c r="N6">
        <f t="shared" si="5"/>
        <v>125.716737567019</v>
      </c>
      <c r="O6" s="1" t="s">
        <v>17</v>
      </c>
      <c r="P6">
        <f t="shared" si="6"/>
        <v>126.56236098088607</v>
      </c>
      <c r="Q6" s="1" t="s">
        <v>21</v>
      </c>
      <c r="R6" s="1">
        <v>126.883014675645</v>
      </c>
      <c r="S6">
        <f t="shared" si="7"/>
        <v>0.32065369475893135</v>
      </c>
      <c r="T6" s="1">
        <v>126.89587845472001</v>
      </c>
      <c r="U6">
        <f t="shared" si="8"/>
        <v>0.33351747383393615</v>
      </c>
    </row>
    <row r="7" spans="1:21" s="1" customFormat="1" x14ac:dyDescent="0.3">
      <c r="A7" s="4">
        <v>6</v>
      </c>
      <c r="B7">
        <v>55.521964727289181</v>
      </c>
      <c r="C7">
        <v>48.015025982649021</v>
      </c>
      <c r="D7">
        <v>52.243586048021655</v>
      </c>
      <c r="E7" s="5">
        <f t="shared" si="0"/>
        <v>-7.5069387446401592</v>
      </c>
      <c r="F7" s="3">
        <f t="shared" si="1"/>
        <v>-3.2783786792675258</v>
      </c>
      <c r="G7" s="3">
        <f t="shared" si="2"/>
        <v>4.2285600653726334</v>
      </c>
      <c r="H7" s="3">
        <f t="shared" si="3"/>
        <v>55.521964727289181</v>
      </c>
      <c r="I7">
        <v>2</v>
      </c>
      <c r="J7">
        <v>64.139155710061871</v>
      </c>
      <c r="K7">
        <f t="shared" si="4"/>
        <v>64.139155710061871</v>
      </c>
      <c r="L7">
        <v>65.303600184769834</v>
      </c>
      <c r="M7" s="1">
        <v>64.560406843243101</v>
      </c>
      <c r="N7">
        <f t="shared" si="5"/>
        <v>65.303600184769834</v>
      </c>
      <c r="O7" s="1" t="s">
        <v>18</v>
      </c>
      <c r="P7">
        <f t="shared" si="6"/>
        <v>65.303600184769834</v>
      </c>
      <c r="R7" s="1">
        <v>65.822280479341003</v>
      </c>
      <c r="S7">
        <f t="shared" si="7"/>
        <v>0.51868029457116904</v>
      </c>
      <c r="T7" s="1">
        <v>65.793878531517294</v>
      </c>
      <c r="U7">
        <f t="shared" si="8"/>
        <v>0.49027834674745918</v>
      </c>
    </row>
    <row r="8" spans="1:21" s="1" customFormat="1" x14ac:dyDescent="0.3">
      <c r="A8" s="4">
        <v>7</v>
      </c>
      <c r="B8">
        <v>51.186661720499885</v>
      </c>
      <c r="C8">
        <v>44.173503636144311</v>
      </c>
      <c r="D8">
        <v>40.357364614428839</v>
      </c>
      <c r="E8" s="5">
        <f t="shared" si="0"/>
        <v>-7.0131580843555739</v>
      </c>
      <c r="F8" s="3">
        <f t="shared" si="1"/>
        <v>-10.829297106071046</v>
      </c>
      <c r="G8" s="3">
        <f t="shared" si="2"/>
        <v>-3.8161390217154718</v>
      </c>
      <c r="H8" s="3">
        <f t="shared" si="3"/>
        <v>51.186661720499885</v>
      </c>
      <c r="I8">
        <v>2</v>
      </c>
      <c r="J8">
        <v>50.132469765393921</v>
      </c>
      <c r="K8">
        <f t="shared" si="4"/>
        <v>51.186661720499885</v>
      </c>
      <c r="L8">
        <v>52.75911687254613</v>
      </c>
      <c r="M8" s="1">
        <v>57.603666313205103</v>
      </c>
      <c r="N8">
        <f t="shared" si="5"/>
        <v>57.603666313205103</v>
      </c>
      <c r="O8" s="1" t="s">
        <v>19</v>
      </c>
      <c r="P8">
        <f t="shared" si="6"/>
        <v>57.603666313205103</v>
      </c>
      <c r="R8" s="1">
        <v>57.356044350361103</v>
      </c>
      <c r="S8">
        <f t="shared" si="7"/>
        <v>-0.24762196284400062</v>
      </c>
      <c r="T8" s="1">
        <v>57.676843598629496</v>
      </c>
      <c r="U8">
        <f t="shared" si="8"/>
        <v>7.3177285424392835E-2</v>
      </c>
    </row>
    <row r="9" spans="1:21" s="1" customFormat="1" x14ac:dyDescent="0.3">
      <c r="A9" s="5">
        <v>8</v>
      </c>
      <c r="B9">
        <v>111.03325378812545</v>
      </c>
      <c r="C9">
        <v>118.93399388148592</v>
      </c>
      <c r="D9">
        <v>118.89999694809464</v>
      </c>
      <c r="E9" s="5">
        <f t="shared" si="0"/>
        <v>7.9007400933604686</v>
      </c>
      <c r="F9" s="3">
        <f t="shared" si="1"/>
        <v>7.8667431599691895</v>
      </c>
      <c r="G9" s="3">
        <f t="shared" si="2"/>
        <v>-3.3996933391279072E-2</v>
      </c>
      <c r="H9" s="3">
        <f t="shared" si="3"/>
        <v>118.93399388148592</v>
      </c>
      <c r="I9">
        <v>1</v>
      </c>
      <c r="J9">
        <v>118.5994054089758</v>
      </c>
      <c r="K9">
        <f t="shared" si="4"/>
        <v>118.93399388148592</v>
      </c>
      <c r="L9">
        <v>119.43102920041291</v>
      </c>
      <c r="M9" s="1">
        <v>119.59951607748499</v>
      </c>
      <c r="N9">
        <f t="shared" si="5"/>
        <v>119.59951607748499</v>
      </c>
      <c r="O9" s="1" t="s">
        <v>17</v>
      </c>
      <c r="P9">
        <f t="shared" si="6"/>
        <v>119.59951607748499</v>
      </c>
      <c r="R9" s="1">
        <v>120.509393235845</v>
      </c>
      <c r="S9">
        <f t="shared" si="7"/>
        <v>0.90987715836000405</v>
      </c>
      <c r="T9" s="1">
        <v>120.502006212401</v>
      </c>
      <c r="U9">
        <f t="shared" si="8"/>
        <v>0.90249013491600749</v>
      </c>
    </row>
    <row r="10" spans="1:21" s="1" customFormat="1" x14ac:dyDescent="0.3">
      <c r="A10" s="5">
        <v>9</v>
      </c>
      <c r="B10">
        <v>103.94017905005121</v>
      </c>
      <c r="C10">
        <v>112.55246611260502</v>
      </c>
      <c r="D10">
        <v>112.86975448717797</v>
      </c>
      <c r="E10" s="5">
        <f t="shared" si="0"/>
        <v>8.6122870625538042</v>
      </c>
      <c r="F10" s="3">
        <f t="shared" si="1"/>
        <v>8.9295754371267577</v>
      </c>
      <c r="G10" s="3">
        <f t="shared" si="2"/>
        <v>0.31728837457295356</v>
      </c>
      <c r="H10" s="3">
        <f t="shared" si="3"/>
        <v>112.86975448717797</v>
      </c>
      <c r="I10">
        <v>1</v>
      </c>
      <c r="J10">
        <v>113.03299210181001</v>
      </c>
      <c r="K10">
        <f t="shared" si="4"/>
        <v>113.03299210181001</v>
      </c>
      <c r="L10">
        <v>113.26984525908885</v>
      </c>
      <c r="M10" s="1">
        <v>113.33866129754</v>
      </c>
      <c r="N10">
        <f t="shared" si="5"/>
        <v>113.33866129754</v>
      </c>
      <c r="O10" s="1" t="s">
        <v>17</v>
      </c>
      <c r="P10">
        <f t="shared" si="6"/>
        <v>113.33866129754</v>
      </c>
      <c r="R10" s="1">
        <v>113.63049345593799</v>
      </c>
      <c r="S10">
        <f t="shared" si="7"/>
        <v>0.29183215839799459</v>
      </c>
      <c r="T10" s="1">
        <v>113.67722372607</v>
      </c>
      <c r="U10">
        <f t="shared" si="8"/>
        <v>0.33856242852999685</v>
      </c>
    </row>
    <row r="11" spans="1:21" s="1" customFormat="1" x14ac:dyDescent="0.3">
      <c r="A11" s="5">
        <v>10</v>
      </c>
      <c r="B11">
        <v>113.87285230618141</v>
      </c>
      <c r="C11">
        <v>113.94161506594965</v>
      </c>
      <c r="D11">
        <v>120.60945150739849</v>
      </c>
      <c r="E11" s="5">
        <f t="shared" si="0"/>
        <v>6.876275976823365E-2</v>
      </c>
      <c r="F11" s="3">
        <f t="shared" si="1"/>
        <v>6.736599201217075</v>
      </c>
      <c r="G11" s="3">
        <f t="shared" si="2"/>
        <v>6.6678364414488414</v>
      </c>
      <c r="H11" s="3">
        <f t="shared" si="3"/>
        <v>120.60945150739849</v>
      </c>
      <c r="I11">
        <v>1</v>
      </c>
      <c r="J11">
        <v>120.4708555528871</v>
      </c>
      <c r="K11">
        <f t="shared" si="4"/>
        <v>120.60945150739849</v>
      </c>
      <c r="L11">
        <v>120.71636963710807</v>
      </c>
      <c r="M11" s="1">
        <v>120.76832381096401</v>
      </c>
      <c r="N11">
        <f t="shared" si="5"/>
        <v>120.76832381096401</v>
      </c>
      <c r="O11" s="1" t="s">
        <v>17</v>
      </c>
      <c r="P11">
        <f t="shared" si="6"/>
        <v>120.76832381096401</v>
      </c>
      <c r="R11" s="1">
        <v>121.36283226993001</v>
      </c>
      <c r="S11">
        <f t="shared" si="7"/>
        <v>0.59450845896600413</v>
      </c>
      <c r="T11" s="1">
        <v>121.370686478636</v>
      </c>
      <c r="U11">
        <f t="shared" si="8"/>
        <v>0.60236266767199709</v>
      </c>
    </row>
    <row r="12" spans="1:21" s="1" customFormat="1" x14ac:dyDescent="0.3">
      <c r="A12" s="4">
        <v>11</v>
      </c>
      <c r="B12">
        <v>59.277083893117613</v>
      </c>
      <c r="C12">
        <v>37.28360053232764</v>
      </c>
      <c r="D12">
        <v>46.816496040870362</v>
      </c>
      <c r="E12" s="5">
        <f t="shared" si="0"/>
        <v>-21.993483360789973</v>
      </c>
      <c r="F12" s="3">
        <f t="shared" si="1"/>
        <v>-12.460587852247251</v>
      </c>
      <c r="G12" s="3">
        <f t="shared" si="2"/>
        <v>9.5328955085427225</v>
      </c>
      <c r="H12" s="3">
        <f t="shared" si="3"/>
        <v>59.277083893117613</v>
      </c>
      <c r="I12">
        <v>2</v>
      </c>
      <c r="J12">
        <v>58.036849700317397</v>
      </c>
      <c r="K12">
        <f t="shared" si="4"/>
        <v>59.277083893117613</v>
      </c>
      <c r="L12">
        <v>59.390726599514295</v>
      </c>
      <c r="M12" s="1">
        <v>66.866994030126605</v>
      </c>
      <c r="N12">
        <f t="shared" si="5"/>
        <v>66.866994030126605</v>
      </c>
      <c r="O12" s="1" t="s">
        <v>17</v>
      </c>
      <c r="P12">
        <f t="shared" si="6"/>
        <v>66.866994030126605</v>
      </c>
      <c r="R12" s="1">
        <v>66.966958778689403</v>
      </c>
      <c r="S12">
        <f t="shared" si="7"/>
        <v>9.9964748562797467E-2</v>
      </c>
      <c r="T12" s="1">
        <v>66.855625159738295</v>
      </c>
      <c r="U12">
        <f t="shared" si="8"/>
        <v>-1.1368870388309915E-2</v>
      </c>
    </row>
    <row r="13" spans="1:21" s="1" customFormat="1" x14ac:dyDescent="0.3">
      <c r="A13" s="5">
        <v>12</v>
      </c>
      <c r="B13">
        <v>110.33729731574527</v>
      </c>
      <c r="C13">
        <v>107.47106065346344</v>
      </c>
      <c r="D13">
        <v>116.33931412556035</v>
      </c>
      <c r="E13" s="5">
        <f t="shared" si="0"/>
        <v>-2.8662366622818354</v>
      </c>
      <c r="F13" s="3">
        <f t="shared" si="1"/>
        <v>6.0020168098150748</v>
      </c>
      <c r="G13" s="3">
        <f t="shared" si="2"/>
        <v>8.8682534720969102</v>
      </c>
      <c r="H13" s="3">
        <f t="shared" si="3"/>
        <v>116.33931412556035</v>
      </c>
      <c r="I13">
        <v>1</v>
      </c>
      <c r="J13">
        <v>116.43277208751439</v>
      </c>
      <c r="K13">
        <f t="shared" si="4"/>
        <v>116.43277208751439</v>
      </c>
      <c r="L13">
        <v>116.65991896948472</v>
      </c>
      <c r="M13" s="1">
        <v>116.75492683394999</v>
      </c>
      <c r="N13">
        <f t="shared" si="5"/>
        <v>116.75492683394999</v>
      </c>
      <c r="O13" s="1" t="s">
        <v>17</v>
      </c>
      <c r="P13">
        <f t="shared" si="6"/>
        <v>116.75492683394999</v>
      </c>
      <c r="R13" s="1">
        <v>117.72327114910101</v>
      </c>
      <c r="S13">
        <f t="shared" si="7"/>
        <v>0.96834431515101471</v>
      </c>
      <c r="T13" s="1">
        <v>117.704770848078</v>
      </c>
      <c r="U13">
        <f t="shared" si="8"/>
        <v>0.94984401412800423</v>
      </c>
    </row>
    <row r="14" spans="1:21" s="1" customFormat="1" x14ac:dyDescent="0.3">
      <c r="A14" s="5">
        <v>13</v>
      </c>
      <c r="B14">
        <v>106.08746143961632</v>
      </c>
      <c r="C14">
        <v>91.750274570764617</v>
      </c>
      <c r="D14">
        <v>113.08870331872731</v>
      </c>
      <c r="E14" s="5">
        <f t="shared" si="0"/>
        <v>-14.337186868851703</v>
      </c>
      <c r="F14" s="3">
        <f t="shared" si="1"/>
        <v>7.0012418791109923</v>
      </c>
      <c r="G14" s="3">
        <f t="shared" si="2"/>
        <v>21.338428747962695</v>
      </c>
      <c r="H14" s="3">
        <f t="shared" si="3"/>
        <v>113.08870331872731</v>
      </c>
      <c r="I14">
        <v>1</v>
      </c>
      <c r="J14">
        <v>112.539030777558</v>
      </c>
      <c r="K14">
        <f t="shared" si="4"/>
        <v>113.08870331872731</v>
      </c>
      <c r="L14">
        <v>112.87559817722243</v>
      </c>
      <c r="M14" s="1">
        <v>112.905416527165</v>
      </c>
      <c r="N14">
        <f t="shared" si="5"/>
        <v>112.905416527165</v>
      </c>
      <c r="O14" s="1" t="s">
        <v>17</v>
      </c>
      <c r="P14">
        <f t="shared" si="6"/>
        <v>113.08870331872731</v>
      </c>
      <c r="Q14" s="1" t="s">
        <v>21</v>
      </c>
      <c r="R14" s="1">
        <v>114.10202702624301</v>
      </c>
      <c r="S14">
        <f t="shared" si="7"/>
        <v>1.0133237075156956</v>
      </c>
      <c r="T14" s="1">
        <v>114.107923811226</v>
      </c>
      <c r="U14">
        <f t="shared" si="8"/>
        <v>1.0192204924986896</v>
      </c>
    </row>
    <row r="15" spans="1:21" s="1" customFormat="1" x14ac:dyDescent="0.3">
      <c r="A15" s="5">
        <v>14</v>
      </c>
      <c r="B15">
        <v>98.56241569486599</v>
      </c>
      <c r="C15">
        <v>103.05665571864182</v>
      </c>
      <c r="D15">
        <v>79.213498256150942</v>
      </c>
      <c r="E15" s="5">
        <f t="shared" si="0"/>
        <v>4.4942400237758307</v>
      </c>
      <c r="F15" s="3">
        <f t="shared" si="1"/>
        <v>-19.348917438715048</v>
      </c>
      <c r="G15" s="3">
        <f t="shared" si="2"/>
        <v>-23.843157462490879</v>
      </c>
      <c r="H15" s="3">
        <f t="shared" si="3"/>
        <v>103.05665571864182</v>
      </c>
      <c r="I15">
        <v>1</v>
      </c>
      <c r="J15">
        <v>103.58722780429375</v>
      </c>
      <c r="K15">
        <f t="shared" si="4"/>
        <v>103.58722780429375</v>
      </c>
      <c r="L15">
        <v>103.8318284851677</v>
      </c>
      <c r="M15" s="1">
        <v>105.34099942942201</v>
      </c>
      <c r="N15">
        <f t="shared" si="5"/>
        <v>105.34099942942201</v>
      </c>
      <c r="O15" s="1" t="s">
        <v>17</v>
      </c>
      <c r="P15">
        <f t="shared" si="6"/>
        <v>105.34099942942201</v>
      </c>
      <c r="R15" s="1">
        <v>105.276357755468</v>
      </c>
      <c r="S15">
        <f t="shared" si="7"/>
        <v>-6.4641673954014323E-2</v>
      </c>
      <c r="T15" s="1">
        <v>105.31260290192</v>
      </c>
      <c r="U15">
        <f t="shared" si="8"/>
        <v>-2.8396527502010827E-2</v>
      </c>
    </row>
    <row r="16" spans="1:21" s="1" customFormat="1" x14ac:dyDescent="0.3">
      <c r="A16" s="5">
        <v>15</v>
      </c>
      <c r="B16">
        <v>96.739661670730115</v>
      </c>
      <c r="C16">
        <v>104.53545159106675</v>
      </c>
      <c r="D16">
        <v>105.99561323026842</v>
      </c>
      <c r="E16" s="5">
        <f t="shared" si="0"/>
        <v>7.795789920336631</v>
      </c>
      <c r="F16" s="3">
        <f t="shared" si="1"/>
        <v>9.2559515595383033</v>
      </c>
      <c r="G16" s="3">
        <f t="shared" si="2"/>
        <v>1.4601616392016723</v>
      </c>
      <c r="H16" s="3">
        <f t="shared" si="3"/>
        <v>105.99561323026842</v>
      </c>
      <c r="I16">
        <v>1</v>
      </c>
      <c r="J16">
        <v>106.04623270226256</v>
      </c>
      <c r="K16">
        <f t="shared" si="4"/>
        <v>106.04623270226256</v>
      </c>
      <c r="L16">
        <v>106.55375059258519</v>
      </c>
      <c r="M16" s="1">
        <v>106.545468016659</v>
      </c>
      <c r="N16">
        <f t="shared" si="5"/>
        <v>106.55375059258519</v>
      </c>
      <c r="O16" s="1" t="s">
        <v>18</v>
      </c>
      <c r="P16">
        <f t="shared" si="6"/>
        <v>106.55375059258519</v>
      </c>
      <c r="R16" s="1">
        <v>107.58620317764699</v>
      </c>
      <c r="S16">
        <f t="shared" si="7"/>
        <v>1.0324525850618045</v>
      </c>
      <c r="T16" s="1">
        <v>107.524093034164</v>
      </c>
      <c r="U16">
        <f t="shared" si="8"/>
        <v>0.97034244157880778</v>
      </c>
    </row>
    <row r="17" spans="1:21" s="13" customFormat="1" x14ac:dyDescent="0.3">
      <c r="A17" s="12">
        <v>16</v>
      </c>
      <c r="B17" s="13">
        <v>50.417539558008855</v>
      </c>
      <c r="C17" s="13">
        <v>44.086385900412914</v>
      </c>
      <c r="D17" s="13">
        <v>45.163595691499594</v>
      </c>
      <c r="E17" s="12">
        <f t="shared" si="0"/>
        <v>-6.3311536575959408</v>
      </c>
      <c r="F17" s="12">
        <f t="shared" si="1"/>
        <v>-5.2539438665092604</v>
      </c>
      <c r="G17" s="12">
        <f t="shared" si="2"/>
        <v>1.0772097910866805</v>
      </c>
      <c r="H17" s="12">
        <f t="shared" si="3"/>
        <v>50.417539558008855</v>
      </c>
      <c r="I17" s="13">
        <v>2</v>
      </c>
      <c r="J17" s="13">
        <v>58.256562926392952</v>
      </c>
      <c r="K17" s="13">
        <f t="shared" si="4"/>
        <v>58.256562926392952</v>
      </c>
      <c r="L17" s="13">
        <v>60.408662450061996</v>
      </c>
      <c r="M17" s="13">
        <v>58.804625051060498</v>
      </c>
      <c r="N17" s="13">
        <f t="shared" si="5"/>
        <v>60.408662450061996</v>
      </c>
      <c r="O17" s="13" t="s">
        <v>18</v>
      </c>
      <c r="P17" s="13">
        <f t="shared" si="6"/>
        <v>60.408662450061996</v>
      </c>
      <c r="R17" s="13">
        <v>58.927450553202704</v>
      </c>
      <c r="S17" s="13">
        <f t="shared" si="7"/>
        <v>-1.4812118968592927</v>
      </c>
      <c r="T17" s="13">
        <v>59.127093492721599</v>
      </c>
      <c r="U17" s="13">
        <f t="shared" si="8"/>
        <v>-1.2815689573403972</v>
      </c>
    </row>
    <row r="18" spans="1:21" s="1" customFormat="1" x14ac:dyDescent="0.3">
      <c r="A18" s="5">
        <v>17</v>
      </c>
      <c r="B18">
        <v>103.77246070154352</v>
      </c>
      <c r="C18">
        <v>107.51703965349755</v>
      </c>
      <c r="D18">
        <v>111.11067468924846</v>
      </c>
      <c r="E18" s="5">
        <f t="shared" si="0"/>
        <v>3.7445789519540256</v>
      </c>
      <c r="F18" s="3">
        <f t="shared" si="1"/>
        <v>7.3382139877049326</v>
      </c>
      <c r="G18" s="3">
        <f t="shared" si="2"/>
        <v>3.593635035750907</v>
      </c>
      <c r="H18" s="3">
        <f t="shared" si="3"/>
        <v>111.11067468924846</v>
      </c>
      <c r="I18">
        <v>1</v>
      </c>
      <c r="J18">
        <v>109.13090183031868</v>
      </c>
      <c r="K18">
        <f t="shared" si="4"/>
        <v>111.11067468924846</v>
      </c>
      <c r="L18">
        <v>109.25007388276281</v>
      </c>
      <c r="M18" s="1">
        <v>109.243665345772</v>
      </c>
      <c r="N18">
        <f t="shared" si="5"/>
        <v>109.25007388276281</v>
      </c>
      <c r="O18" s="1" t="s">
        <v>18</v>
      </c>
      <c r="P18">
        <f t="shared" si="6"/>
        <v>111.11067468924846</v>
      </c>
      <c r="Q18" s="1" t="s">
        <v>21</v>
      </c>
      <c r="R18" s="1">
        <v>111.222104547496</v>
      </c>
      <c r="S18">
        <f t="shared" si="7"/>
        <v>0.11142985824754703</v>
      </c>
      <c r="T18" s="1">
        <v>111.18395641727101</v>
      </c>
      <c r="U18">
        <f t="shared" si="8"/>
        <v>7.3281728022550396E-2</v>
      </c>
    </row>
    <row r="19" spans="1:21" s="1" customFormat="1" x14ac:dyDescent="0.3">
      <c r="A19" s="5">
        <v>18</v>
      </c>
      <c r="B19">
        <v>113.63653373849458</v>
      </c>
      <c r="C19">
        <v>116.88345391560206</v>
      </c>
      <c r="D19">
        <v>117.12251127167399</v>
      </c>
      <c r="E19" s="5">
        <f t="shared" si="0"/>
        <v>3.2469201771074836</v>
      </c>
      <c r="F19" s="3">
        <f t="shared" si="1"/>
        <v>3.4859775331794083</v>
      </c>
      <c r="G19" s="3">
        <f t="shared" si="2"/>
        <v>0.23905735607192469</v>
      </c>
      <c r="H19" s="3">
        <f t="shared" si="3"/>
        <v>117.12251127167399</v>
      </c>
      <c r="I19">
        <v>1</v>
      </c>
      <c r="J19">
        <v>116.77863057264764</v>
      </c>
      <c r="K19">
        <f t="shared" si="4"/>
        <v>117.12251127167399</v>
      </c>
      <c r="L19">
        <v>117.51439393529927</v>
      </c>
      <c r="M19" s="1">
        <v>117.54236011735701</v>
      </c>
      <c r="N19">
        <f t="shared" si="5"/>
        <v>117.54236011735701</v>
      </c>
      <c r="O19" s="1" t="s">
        <v>17</v>
      </c>
      <c r="P19">
        <f t="shared" si="6"/>
        <v>117.54236011735701</v>
      </c>
      <c r="R19" s="1">
        <v>117.605083932677</v>
      </c>
      <c r="S19">
        <f t="shared" si="7"/>
        <v>6.2723815319998266E-2</v>
      </c>
      <c r="T19" s="1">
        <v>117.565305321406</v>
      </c>
      <c r="U19">
        <f t="shared" si="8"/>
        <v>2.2945204048994583E-2</v>
      </c>
    </row>
    <row r="20" spans="1:21" s="1" customFormat="1" x14ac:dyDescent="0.3">
      <c r="A20" s="5">
        <v>19</v>
      </c>
      <c r="B20">
        <v>116.39626991278193</v>
      </c>
      <c r="C20">
        <v>120.67305907272113</v>
      </c>
      <c r="D20">
        <v>123.67987379536893</v>
      </c>
      <c r="E20" s="5">
        <f t="shared" si="0"/>
        <v>4.2767891599391987</v>
      </c>
      <c r="F20" s="3">
        <f t="shared" si="1"/>
        <v>7.283603882587002</v>
      </c>
      <c r="G20" s="3">
        <f t="shared" si="2"/>
        <v>3.0068147226478033</v>
      </c>
      <c r="H20" s="3">
        <f t="shared" si="3"/>
        <v>123.67987379536893</v>
      </c>
      <c r="I20">
        <v>1</v>
      </c>
      <c r="J20">
        <v>123.60680673602569</v>
      </c>
      <c r="K20">
        <f t="shared" si="4"/>
        <v>123.67987379536893</v>
      </c>
      <c r="L20">
        <v>123.81919919952871</v>
      </c>
      <c r="M20" s="1">
        <v>123.81123042150701</v>
      </c>
      <c r="N20">
        <f t="shared" si="5"/>
        <v>123.81919919952871</v>
      </c>
      <c r="O20" s="1" t="s">
        <v>18</v>
      </c>
      <c r="P20">
        <f t="shared" si="6"/>
        <v>123.81919919952871</v>
      </c>
      <c r="R20" s="1">
        <v>124.582142087295</v>
      </c>
      <c r="S20">
        <f t="shared" si="7"/>
        <v>0.76294288776628605</v>
      </c>
      <c r="T20" s="1">
        <v>124.588402767246</v>
      </c>
      <c r="U20">
        <f t="shared" si="8"/>
        <v>0.76920356771728393</v>
      </c>
    </row>
    <row r="21" spans="1:21" s="1" customFormat="1" x14ac:dyDescent="0.3">
      <c r="A21" s="5">
        <v>20</v>
      </c>
      <c r="B21">
        <v>125.71378824824579</v>
      </c>
      <c r="C21">
        <v>98.511251575976786</v>
      </c>
      <c r="D21">
        <v>125.70568377125272</v>
      </c>
      <c r="E21" s="5">
        <f t="shared" si="0"/>
        <v>-27.202536672269005</v>
      </c>
      <c r="F21" s="3">
        <f t="shared" si="1"/>
        <v>-8.1044769930684879E-3</v>
      </c>
      <c r="G21" s="3">
        <f t="shared" si="2"/>
        <v>27.194432195275937</v>
      </c>
      <c r="H21" s="3">
        <f t="shared" si="3"/>
        <v>125.71378824824579</v>
      </c>
      <c r="I21">
        <v>1</v>
      </c>
      <c r="J21">
        <v>125.37599829439358</v>
      </c>
      <c r="K21">
        <f t="shared" si="4"/>
        <v>125.71378824824579</v>
      </c>
      <c r="L21">
        <v>125.61224902645446</v>
      </c>
      <c r="M21" s="1">
        <v>125.61224902645399</v>
      </c>
      <c r="N21">
        <f t="shared" si="5"/>
        <v>125.61224902645446</v>
      </c>
      <c r="O21" s="1" t="s">
        <v>17</v>
      </c>
      <c r="P21">
        <f t="shared" si="6"/>
        <v>125.71378824824579</v>
      </c>
      <c r="Q21" s="1" t="s">
        <v>21</v>
      </c>
      <c r="R21" s="1">
        <v>125.69401943841901</v>
      </c>
      <c r="S21">
        <f t="shared" si="7"/>
        <v>-1.9768809826786082E-2</v>
      </c>
      <c r="T21" s="1">
        <v>125.703159464563</v>
      </c>
      <c r="U21">
        <f t="shared" si="8"/>
        <v>-1.0628783682790299E-2</v>
      </c>
    </row>
    <row r="22" spans="1:21" s="1" customFormat="1" x14ac:dyDescent="0.3">
      <c r="A22" s="5">
        <v>21</v>
      </c>
      <c r="B22">
        <v>100.11311267534464</v>
      </c>
      <c r="C22">
        <v>65.45501845249504</v>
      </c>
      <c r="D22">
        <v>105.95198722757078</v>
      </c>
      <c r="E22" s="5">
        <f t="shared" si="0"/>
        <v>-34.658094222849599</v>
      </c>
      <c r="F22" s="3">
        <f t="shared" si="1"/>
        <v>5.8388745522261445</v>
      </c>
      <c r="G22" s="3">
        <f t="shared" si="2"/>
        <v>40.496968775075743</v>
      </c>
      <c r="H22" s="3">
        <f t="shared" si="3"/>
        <v>105.95198722757078</v>
      </c>
      <c r="I22">
        <v>1</v>
      </c>
      <c r="J22">
        <v>106.27444099314411</v>
      </c>
      <c r="K22">
        <f t="shared" si="4"/>
        <v>106.27444099314411</v>
      </c>
      <c r="L22">
        <v>106.49406876929353</v>
      </c>
      <c r="M22" s="1">
        <v>106.585529413069</v>
      </c>
      <c r="N22">
        <f t="shared" si="5"/>
        <v>106.585529413069</v>
      </c>
      <c r="O22" s="1" t="s">
        <v>17</v>
      </c>
      <c r="P22">
        <f t="shared" si="6"/>
        <v>106.585529413069</v>
      </c>
      <c r="R22" s="1">
        <v>106.648688532055</v>
      </c>
      <c r="S22">
        <f t="shared" si="7"/>
        <v>6.3159118986007456E-2</v>
      </c>
      <c r="T22" s="1">
        <v>106.635306431741</v>
      </c>
      <c r="U22">
        <f t="shared" si="8"/>
        <v>4.9777018672003237E-2</v>
      </c>
    </row>
    <row r="23" spans="1:21" s="13" customFormat="1" x14ac:dyDescent="0.3">
      <c r="A23" s="12">
        <v>22</v>
      </c>
      <c r="B23" s="13">
        <v>61.693909695875469</v>
      </c>
      <c r="C23" s="13">
        <v>58.260395585308039</v>
      </c>
      <c r="D23" s="13">
        <v>48.257022345598052</v>
      </c>
      <c r="E23" s="12">
        <f t="shared" si="0"/>
        <v>-3.4335141105674296</v>
      </c>
      <c r="F23" s="12">
        <f t="shared" si="1"/>
        <v>-13.436887350277416</v>
      </c>
      <c r="G23" s="12">
        <f t="shared" si="2"/>
        <v>-10.003373239709987</v>
      </c>
      <c r="H23" s="12">
        <f t="shared" si="3"/>
        <v>61.693909695875469</v>
      </c>
      <c r="I23" s="13">
        <v>2</v>
      </c>
      <c r="J23" s="13">
        <v>72.475509511804617</v>
      </c>
      <c r="K23" s="13">
        <f t="shared" si="4"/>
        <v>72.475509511804617</v>
      </c>
      <c r="L23" s="13">
        <v>73.219375836424817</v>
      </c>
      <c r="M23" s="13">
        <v>72.948279814113008</v>
      </c>
      <c r="N23" s="13">
        <f t="shared" si="5"/>
        <v>73.219375836424817</v>
      </c>
      <c r="O23" s="13" t="s">
        <v>18</v>
      </c>
      <c r="P23" s="13">
        <f t="shared" si="6"/>
        <v>73.219375836424817</v>
      </c>
      <c r="R23" s="13">
        <v>72.881777594814295</v>
      </c>
      <c r="S23" s="13">
        <f t="shared" si="7"/>
        <v>-0.33759824161052165</v>
      </c>
      <c r="T23" s="13">
        <v>72.788243552918004</v>
      </c>
      <c r="U23" s="13">
        <f t="shared" si="8"/>
        <v>-0.43113228350681254</v>
      </c>
    </row>
    <row r="24" spans="1:21" s="1" customFormat="1" x14ac:dyDescent="0.3">
      <c r="A24" s="5">
        <v>23</v>
      </c>
      <c r="B24">
        <v>100.15690541876801</v>
      </c>
      <c r="C24">
        <v>104.34562324069304</v>
      </c>
      <c r="D24">
        <v>106.04287640064967</v>
      </c>
      <c r="E24" s="5">
        <f t="shared" si="0"/>
        <v>4.1887178219250387</v>
      </c>
      <c r="F24" s="3">
        <f t="shared" si="1"/>
        <v>5.8859709818816697</v>
      </c>
      <c r="G24" s="3">
        <f t="shared" si="2"/>
        <v>1.697253159956631</v>
      </c>
      <c r="H24" s="3">
        <f t="shared" si="3"/>
        <v>106.04287640064967</v>
      </c>
      <c r="I24">
        <v>1</v>
      </c>
      <c r="J24">
        <v>106.43246054201859</v>
      </c>
      <c r="K24">
        <f t="shared" si="4"/>
        <v>106.43246054201859</v>
      </c>
      <c r="L24">
        <v>106.78114634050787</v>
      </c>
      <c r="M24" s="1">
        <v>107.068195753339</v>
      </c>
      <c r="N24">
        <f t="shared" si="5"/>
        <v>107.068195753339</v>
      </c>
      <c r="O24" s="1" t="s">
        <v>17</v>
      </c>
      <c r="P24">
        <f t="shared" si="6"/>
        <v>107.068195753339</v>
      </c>
      <c r="R24" s="1">
        <v>107.627933231634</v>
      </c>
      <c r="S24">
        <f t="shared" si="7"/>
        <v>0.55973747829500553</v>
      </c>
      <c r="T24" s="1">
        <v>107.626753849385</v>
      </c>
      <c r="U24">
        <f t="shared" si="8"/>
        <v>0.55855809604599926</v>
      </c>
    </row>
    <row r="25" spans="1:21" s="1" customFormat="1" x14ac:dyDescent="0.3">
      <c r="A25" s="5">
        <v>24</v>
      </c>
      <c r="B25">
        <v>113.46827248033615</v>
      </c>
      <c r="C25">
        <v>116.74500868811603</v>
      </c>
      <c r="D25">
        <v>120.99240965313189</v>
      </c>
      <c r="E25" s="5">
        <f t="shared" si="0"/>
        <v>3.2767362077798765</v>
      </c>
      <c r="F25" s="3">
        <f t="shared" si="1"/>
        <v>7.5241371727957329</v>
      </c>
      <c r="G25" s="3">
        <f t="shared" si="2"/>
        <v>4.2474009650158564</v>
      </c>
      <c r="H25" s="3">
        <f t="shared" si="3"/>
        <v>120.99240965313189</v>
      </c>
      <c r="I25">
        <v>1</v>
      </c>
      <c r="J25">
        <v>120.8951734171777</v>
      </c>
      <c r="K25">
        <f t="shared" si="4"/>
        <v>120.99240965313189</v>
      </c>
      <c r="L25">
        <v>121.09378297055927</v>
      </c>
      <c r="M25" s="1">
        <v>121.46092526813801</v>
      </c>
      <c r="N25">
        <f t="shared" si="5"/>
        <v>121.46092526813801</v>
      </c>
      <c r="O25" s="1" t="s">
        <v>17</v>
      </c>
      <c r="P25">
        <f t="shared" si="6"/>
        <v>121.46092526813801</v>
      </c>
      <c r="R25" s="1">
        <v>121.472508997449</v>
      </c>
      <c r="S25">
        <f t="shared" si="7"/>
        <v>1.1583729310984836E-2</v>
      </c>
      <c r="T25" s="1">
        <v>121.458160706912</v>
      </c>
      <c r="U25">
        <f t="shared" si="8"/>
        <v>-2.7645612260158714E-3</v>
      </c>
    </row>
    <row r="26" spans="1:21" s="1" customFormat="1" x14ac:dyDescent="0.3">
      <c r="A26" s="5">
        <v>25</v>
      </c>
      <c r="B26">
        <v>99.087248286094564</v>
      </c>
      <c r="C26">
        <v>87.578450964156033</v>
      </c>
      <c r="D26">
        <v>104.60270852067448</v>
      </c>
      <c r="E26" s="5">
        <f t="shared" si="0"/>
        <v>-11.50879732193853</v>
      </c>
      <c r="F26" s="3">
        <f t="shared" si="1"/>
        <v>5.5154602345799191</v>
      </c>
      <c r="G26" s="3">
        <f t="shared" si="2"/>
        <v>17.02425755651845</v>
      </c>
      <c r="H26" s="3">
        <f t="shared" si="3"/>
        <v>104.60270852067448</v>
      </c>
      <c r="I26">
        <v>1</v>
      </c>
      <c r="J26">
        <v>104.44476279902121</v>
      </c>
      <c r="K26">
        <f t="shared" si="4"/>
        <v>104.60270852067448</v>
      </c>
      <c r="L26">
        <v>105.26094671243263</v>
      </c>
      <c r="M26" s="1">
        <v>105.37468385200199</v>
      </c>
      <c r="N26">
        <f t="shared" si="5"/>
        <v>105.37468385200199</v>
      </c>
      <c r="O26" s="1" t="s">
        <v>17</v>
      </c>
      <c r="P26">
        <f t="shared" si="6"/>
        <v>105.37468385200199</v>
      </c>
      <c r="R26" s="1">
        <v>105.332732479261</v>
      </c>
      <c r="S26">
        <f t="shared" si="7"/>
        <v>-4.1951372740996362E-2</v>
      </c>
      <c r="T26" s="1">
        <v>105.35055367807101</v>
      </c>
      <c r="U26">
        <f t="shared" si="8"/>
        <v>-2.4130173930984711E-2</v>
      </c>
    </row>
    <row r="27" spans="1:21" s="1" customFormat="1" x14ac:dyDescent="0.3">
      <c r="A27" s="5">
        <v>26</v>
      </c>
      <c r="B27">
        <v>120.81478497471954</v>
      </c>
      <c r="C27">
        <v>112.61071942311115</v>
      </c>
      <c r="D27">
        <v>122.19024608509703</v>
      </c>
      <c r="E27" s="5">
        <f t="shared" si="0"/>
        <v>-8.2040655516083945</v>
      </c>
      <c r="F27" s="3">
        <f t="shared" si="1"/>
        <v>1.3754611103774863</v>
      </c>
      <c r="G27" s="3">
        <f t="shared" si="2"/>
        <v>9.5795266619858808</v>
      </c>
      <c r="H27" s="3">
        <f t="shared" si="3"/>
        <v>122.19024608509703</v>
      </c>
      <c r="I27">
        <v>1</v>
      </c>
      <c r="J27">
        <v>122.02481231050048</v>
      </c>
      <c r="K27">
        <f t="shared" si="4"/>
        <v>122.19024608509703</v>
      </c>
      <c r="L27">
        <v>122.32013289729311</v>
      </c>
      <c r="M27" s="1">
        <v>122.32013289729301</v>
      </c>
      <c r="N27">
        <f t="shared" si="5"/>
        <v>122.32013289729311</v>
      </c>
      <c r="O27" s="1" t="s">
        <v>17</v>
      </c>
      <c r="P27">
        <f t="shared" si="6"/>
        <v>122.32013289729311</v>
      </c>
      <c r="R27" s="1">
        <v>122.33065092457899</v>
      </c>
      <c r="S27">
        <f t="shared" si="7"/>
        <v>1.0518027285883136E-2</v>
      </c>
      <c r="T27" s="1">
        <v>122.320315673403</v>
      </c>
      <c r="U27">
        <f t="shared" si="8"/>
        <v>1.8277610989514415E-4</v>
      </c>
    </row>
    <row r="28" spans="1:21" s="1" customFormat="1" x14ac:dyDescent="0.3">
      <c r="A28" s="5">
        <v>27</v>
      </c>
      <c r="B28">
        <v>114.62333881538616</v>
      </c>
      <c r="C28">
        <v>120.25465220765317</v>
      </c>
      <c r="D28">
        <v>122.52309364750366</v>
      </c>
      <c r="E28" s="5">
        <f t="shared" si="0"/>
        <v>5.6313133922670033</v>
      </c>
      <c r="F28" s="3">
        <f t="shared" si="1"/>
        <v>7.8997548321174946</v>
      </c>
      <c r="G28" s="3">
        <f t="shared" si="2"/>
        <v>2.2684414398504913</v>
      </c>
      <c r="H28" s="3">
        <f t="shared" si="3"/>
        <v>122.52309364750366</v>
      </c>
      <c r="I28">
        <v>1</v>
      </c>
      <c r="J28">
        <v>121.58781245350102</v>
      </c>
      <c r="K28">
        <f t="shared" si="4"/>
        <v>122.52309364750366</v>
      </c>
      <c r="L28">
        <v>121.76498122270434</v>
      </c>
      <c r="M28" s="1">
        <v>121.763342153781</v>
      </c>
      <c r="N28">
        <f t="shared" si="5"/>
        <v>121.76498122270434</v>
      </c>
      <c r="O28" s="1" t="s">
        <v>18</v>
      </c>
      <c r="P28">
        <f t="shared" si="6"/>
        <v>122.52309364750366</v>
      </c>
      <c r="Q28" s="1" t="s">
        <v>21</v>
      </c>
      <c r="R28" s="1">
        <v>122.589769711313</v>
      </c>
      <c r="S28">
        <f t="shared" si="7"/>
        <v>6.6676063809339325E-2</v>
      </c>
      <c r="T28" s="1">
        <v>122.55455716202199</v>
      </c>
      <c r="U28">
        <f t="shared" si="8"/>
        <v>3.1463514518335955E-2</v>
      </c>
    </row>
    <row r="29" spans="1:21" s="1" customFormat="1" x14ac:dyDescent="0.3">
      <c r="A29" s="5">
        <v>28</v>
      </c>
      <c r="B29">
        <v>115.23100168123861</v>
      </c>
      <c r="C29">
        <v>113.11992567318703</v>
      </c>
      <c r="D29">
        <v>116.65256189322741</v>
      </c>
      <c r="E29" s="5">
        <f t="shared" si="0"/>
        <v>-2.1110760080515831</v>
      </c>
      <c r="F29" s="3">
        <f t="shared" si="1"/>
        <v>1.4215602119888047</v>
      </c>
      <c r="G29" s="3">
        <f t="shared" si="2"/>
        <v>3.5326362200403878</v>
      </c>
      <c r="H29" s="3">
        <f t="shared" si="3"/>
        <v>116.65256189322741</v>
      </c>
      <c r="I29">
        <v>1</v>
      </c>
      <c r="J29">
        <v>116.00037919273544</v>
      </c>
      <c r="K29">
        <f t="shared" si="4"/>
        <v>116.65256189322741</v>
      </c>
      <c r="L29">
        <v>116.37187523094609</v>
      </c>
      <c r="M29" s="1">
        <v>116.371875230946</v>
      </c>
      <c r="N29">
        <f t="shared" si="5"/>
        <v>116.37187523094609</v>
      </c>
      <c r="O29" s="1" t="s">
        <v>17</v>
      </c>
      <c r="P29">
        <f t="shared" si="6"/>
        <v>116.65256189322741</v>
      </c>
      <c r="Q29" s="1" t="s">
        <v>21</v>
      </c>
      <c r="R29" s="1">
        <v>117.36782515826</v>
      </c>
      <c r="S29">
        <f t="shared" si="7"/>
        <v>0.71526326503258986</v>
      </c>
      <c r="T29" s="1">
        <v>117.36502409972999</v>
      </c>
      <c r="U29">
        <f t="shared" si="8"/>
        <v>0.71246220650257897</v>
      </c>
    </row>
    <row r="30" spans="1:21" s="1" customFormat="1" x14ac:dyDescent="0.3">
      <c r="A30" s="5">
        <v>29</v>
      </c>
      <c r="B30">
        <v>107.64886285572454</v>
      </c>
      <c r="C30">
        <v>111.96935913389022</v>
      </c>
      <c r="D30">
        <v>114.19532721048711</v>
      </c>
      <c r="E30" s="5">
        <f t="shared" si="0"/>
        <v>4.3204962781656775</v>
      </c>
      <c r="F30" s="3">
        <f t="shared" si="1"/>
        <v>6.5464643547625627</v>
      </c>
      <c r="G30" s="3">
        <f t="shared" si="2"/>
        <v>2.2259680765968852</v>
      </c>
      <c r="H30" s="3">
        <f t="shared" si="3"/>
        <v>114.19532721048711</v>
      </c>
      <c r="I30">
        <v>1</v>
      </c>
      <c r="J30">
        <v>114.20027749178884</v>
      </c>
      <c r="K30">
        <f t="shared" si="4"/>
        <v>114.20027749178884</v>
      </c>
      <c r="L30">
        <v>114.36485233636475</v>
      </c>
      <c r="M30" s="1">
        <v>114.36191366668599</v>
      </c>
      <c r="N30">
        <f t="shared" si="5"/>
        <v>114.36485233636475</v>
      </c>
      <c r="O30" s="1" t="s">
        <v>18</v>
      </c>
      <c r="P30">
        <f t="shared" si="6"/>
        <v>114.36485233636475</v>
      </c>
      <c r="R30" s="1">
        <v>114.35522611031101</v>
      </c>
      <c r="S30">
        <f t="shared" si="7"/>
        <v>-9.6262260537400834E-3</v>
      </c>
      <c r="T30" s="1">
        <v>114.363458169146</v>
      </c>
      <c r="U30">
        <f t="shared" si="8"/>
        <v>-1.394167218748521E-3</v>
      </c>
    </row>
    <row r="31" spans="1:21" s="13" customFormat="1" x14ac:dyDescent="0.3">
      <c r="A31" s="12">
        <v>30</v>
      </c>
      <c r="B31" s="13">
        <v>55.425796920433832</v>
      </c>
      <c r="C31" s="13">
        <v>42.885494563118229</v>
      </c>
      <c r="D31" s="13">
        <v>41.166699654636076</v>
      </c>
      <c r="E31" s="12">
        <f t="shared" si="0"/>
        <v>-12.540302357315603</v>
      </c>
      <c r="F31" s="12">
        <f t="shared" si="1"/>
        <v>-14.259097265797756</v>
      </c>
      <c r="G31" s="12">
        <f t="shared" si="2"/>
        <v>-1.7187949084821526</v>
      </c>
      <c r="H31" s="12">
        <f t="shared" si="3"/>
        <v>55.425796920433832</v>
      </c>
      <c r="I31" s="13">
        <v>2</v>
      </c>
      <c r="J31" s="13">
        <v>61.593536622777833</v>
      </c>
      <c r="K31" s="13">
        <f t="shared" si="4"/>
        <v>61.593536622777833</v>
      </c>
      <c r="L31" s="13">
        <v>62.998705348222501</v>
      </c>
      <c r="M31" s="13">
        <v>62.118051538818399</v>
      </c>
      <c r="N31" s="13">
        <f t="shared" si="5"/>
        <v>62.998705348222501</v>
      </c>
      <c r="O31" s="13" t="s">
        <v>18</v>
      </c>
      <c r="P31" s="13">
        <f t="shared" si="6"/>
        <v>62.998705348222501</v>
      </c>
      <c r="R31" s="13">
        <v>62.065105131685506</v>
      </c>
      <c r="S31" s="13">
        <f t="shared" si="7"/>
        <v>-0.93360021653699476</v>
      </c>
      <c r="T31" s="13">
        <v>61.869929260290398</v>
      </c>
      <c r="U31" s="13">
        <f t="shared" si="8"/>
        <v>-1.1287760879321027</v>
      </c>
    </row>
    <row r="32" spans="1:21" s="1" customFormat="1" x14ac:dyDescent="0.3">
      <c r="A32" s="5">
        <v>31</v>
      </c>
      <c r="B32">
        <v>109.07373866051378</v>
      </c>
      <c r="C32">
        <v>111.13617004297141</v>
      </c>
      <c r="D32">
        <v>117.09605691143676</v>
      </c>
      <c r="E32" s="5">
        <f t="shared" si="0"/>
        <v>2.0624313824576319</v>
      </c>
      <c r="F32" s="3">
        <f t="shared" si="1"/>
        <v>8.0223182509229787</v>
      </c>
      <c r="G32" s="3">
        <f t="shared" si="2"/>
        <v>5.9598868684653468</v>
      </c>
      <c r="H32" s="3">
        <f t="shared" si="3"/>
        <v>117.09605691143676</v>
      </c>
      <c r="I32">
        <v>1</v>
      </c>
      <c r="J32">
        <v>117.21496232869718</v>
      </c>
      <c r="K32">
        <f t="shared" si="4"/>
        <v>117.21496232869718</v>
      </c>
      <c r="L32">
        <v>117.36136508087286</v>
      </c>
      <c r="M32" s="1">
        <v>117.36232132561899</v>
      </c>
      <c r="N32">
        <f t="shared" si="5"/>
        <v>117.36232132561899</v>
      </c>
      <c r="O32" s="1" t="s">
        <v>17</v>
      </c>
      <c r="P32">
        <f t="shared" si="6"/>
        <v>117.36232132561899</v>
      </c>
      <c r="R32" s="1">
        <v>117.384994322528</v>
      </c>
      <c r="S32">
        <f t="shared" si="7"/>
        <v>2.2672996909008702E-2</v>
      </c>
      <c r="T32" s="1">
        <v>117.35739066275001</v>
      </c>
      <c r="U32">
        <f t="shared" si="8"/>
        <v>-4.9306628689862464E-3</v>
      </c>
    </row>
    <row r="33" spans="1:21" s="13" customFormat="1" x14ac:dyDescent="0.3">
      <c r="A33" s="12">
        <v>32</v>
      </c>
      <c r="B33" s="13">
        <v>57.287660162450983</v>
      </c>
      <c r="C33" s="13">
        <v>35.899966039968177</v>
      </c>
      <c r="D33" s="13">
        <v>48.059794192844834</v>
      </c>
      <c r="E33" s="12">
        <f t="shared" si="0"/>
        <v>-21.387694122482806</v>
      </c>
      <c r="F33" s="12">
        <f t="shared" si="1"/>
        <v>-9.2278659696061496</v>
      </c>
      <c r="G33" s="12">
        <f t="shared" si="2"/>
        <v>12.159828152876656</v>
      </c>
      <c r="H33" s="12">
        <f t="shared" si="3"/>
        <v>57.287660162450983</v>
      </c>
      <c r="I33" s="13">
        <v>2</v>
      </c>
      <c r="J33" s="13">
        <v>62.288469465001256</v>
      </c>
      <c r="K33" s="13">
        <f t="shared" si="4"/>
        <v>62.288469465001256</v>
      </c>
      <c r="L33" s="13">
        <v>63.835112402966985</v>
      </c>
      <c r="M33" s="13">
        <v>62.887026509619105</v>
      </c>
      <c r="N33" s="13">
        <f t="shared" si="5"/>
        <v>63.835112402966985</v>
      </c>
      <c r="O33" s="13" t="s">
        <v>18</v>
      </c>
      <c r="P33" s="13">
        <f t="shared" si="6"/>
        <v>63.835112402966985</v>
      </c>
      <c r="R33" s="13">
        <v>62.742628545844099</v>
      </c>
      <c r="S33" s="13">
        <f t="shared" si="7"/>
        <v>-1.0924838571228861</v>
      </c>
      <c r="T33" s="13">
        <v>62.990151637594401</v>
      </c>
      <c r="U33" s="13">
        <f t="shared" si="8"/>
        <v>-0.84496076537258347</v>
      </c>
    </row>
    <row r="34" spans="1:21" s="13" customFormat="1" x14ac:dyDescent="0.3">
      <c r="A34" s="12">
        <v>33</v>
      </c>
      <c r="B34" s="13">
        <v>61.609832900956064</v>
      </c>
      <c r="C34" s="13">
        <v>40.271224428292683</v>
      </c>
      <c r="D34" s="13">
        <v>57.608914961754181</v>
      </c>
      <c r="E34" s="12">
        <f t="shared" ref="E34:E51" si="9">C34-B34</f>
        <v>-21.338608472663381</v>
      </c>
      <c r="F34" s="12">
        <f t="shared" ref="F34:F51" si="10">D34-B34</f>
        <v>-4.0009179392018837</v>
      </c>
      <c r="G34" s="12">
        <f t="shared" ref="G34:G51" si="11">D34 - C34</f>
        <v>17.337690533461497</v>
      </c>
      <c r="H34" s="12">
        <f t="shared" si="3"/>
        <v>61.609832900956064</v>
      </c>
      <c r="I34" s="13">
        <v>2</v>
      </c>
      <c r="J34" s="13">
        <v>67.08736213287537</v>
      </c>
      <c r="K34" s="13">
        <f t="shared" si="4"/>
        <v>67.08736213287537</v>
      </c>
      <c r="L34" s="13">
        <v>68.220618495231335</v>
      </c>
      <c r="M34" s="13">
        <v>67.497284414523705</v>
      </c>
      <c r="N34" s="13">
        <f t="shared" si="5"/>
        <v>68.220618495231335</v>
      </c>
      <c r="O34" s="13" t="s">
        <v>18</v>
      </c>
      <c r="P34" s="13">
        <f t="shared" si="6"/>
        <v>68.220618495231335</v>
      </c>
      <c r="R34" s="13">
        <v>67.572069407231709</v>
      </c>
      <c r="S34" s="13">
        <f t="shared" si="7"/>
        <v>-0.64854908799962629</v>
      </c>
      <c r="T34" s="13">
        <v>67.638034600349599</v>
      </c>
      <c r="U34" s="13">
        <f t="shared" si="8"/>
        <v>-0.58258389488173634</v>
      </c>
    </row>
    <row r="35" spans="1:21" s="13" customFormat="1" x14ac:dyDescent="0.3">
      <c r="A35" s="12">
        <v>34</v>
      </c>
      <c r="B35" s="13">
        <v>60.041156468872195</v>
      </c>
      <c r="C35" s="13">
        <v>48.017317149687216</v>
      </c>
      <c r="D35" s="13">
        <v>50.006270145434868</v>
      </c>
      <c r="E35" s="12">
        <f t="shared" si="9"/>
        <v>-12.02383931918498</v>
      </c>
      <c r="F35" s="12">
        <f t="shared" si="10"/>
        <v>-10.034886323437327</v>
      </c>
      <c r="G35" s="12">
        <f t="shared" si="11"/>
        <v>1.9889529957476526</v>
      </c>
      <c r="H35" s="12">
        <f t="shared" si="3"/>
        <v>60.041156468872195</v>
      </c>
      <c r="I35" s="13">
        <v>2</v>
      </c>
      <c r="J35" s="13">
        <v>66.580767768268686</v>
      </c>
      <c r="K35" s="13">
        <f t="shared" si="4"/>
        <v>66.580767768268686</v>
      </c>
      <c r="L35" s="13">
        <v>67.730951569600848</v>
      </c>
      <c r="M35" s="13">
        <v>67.183387632113096</v>
      </c>
      <c r="N35" s="13">
        <f t="shared" si="5"/>
        <v>67.730951569600848</v>
      </c>
      <c r="O35" s="13" t="s">
        <v>18</v>
      </c>
      <c r="P35" s="13">
        <f t="shared" si="6"/>
        <v>67.730951569600848</v>
      </c>
      <c r="R35" s="13">
        <v>67.459548630586511</v>
      </c>
      <c r="S35" s="13">
        <f t="shared" si="7"/>
        <v>-0.27140293901433665</v>
      </c>
      <c r="T35" s="13">
        <v>67.422170138839505</v>
      </c>
      <c r="U35" s="13">
        <f t="shared" si="8"/>
        <v>-0.30878143076134279</v>
      </c>
    </row>
    <row r="36" spans="1:21" s="13" customFormat="1" x14ac:dyDescent="0.3">
      <c r="A36" s="12">
        <v>35</v>
      </c>
      <c r="B36" s="13">
        <v>54.898698391388265</v>
      </c>
      <c r="C36" s="13">
        <v>34.469241179960882</v>
      </c>
      <c r="D36" s="13">
        <v>42.067185915393637</v>
      </c>
      <c r="E36" s="12">
        <f t="shared" si="9"/>
        <v>-20.429457211427383</v>
      </c>
      <c r="F36" s="12">
        <f t="shared" si="10"/>
        <v>-12.831512475994629</v>
      </c>
      <c r="G36" s="12">
        <f t="shared" si="11"/>
        <v>7.5979447354327547</v>
      </c>
      <c r="H36" s="12">
        <f t="shared" si="3"/>
        <v>54.898698391388265</v>
      </c>
      <c r="I36" s="13">
        <v>2</v>
      </c>
      <c r="J36" s="13">
        <v>61.699071342383959</v>
      </c>
      <c r="K36" s="13">
        <f t="shared" si="4"/>
        <v>61.699071342383959</v>
      </c>
      <c r="L36" s="13">
        <v>62.81794425340906</v>
      </c>
      <c r="M36" s="13">
        <v>61.961168965184797</v>
      </c>
      <c r="N36" s="13">
        <f t="shared" si="5"/>
        <v>62.81794425340906</v>
      </c>
      <c r="O36" s="13" t="s">
        <v>18</v>
      </c>
      <c r="P36" s="13">
        <f t="shared" si="6"/>
        <v>62.81794425340906</v>
      </c>
      <c r="R36" s="13">
        <v>61.925473084654698</v>
      </c>
      <c r="S36" s="13">
        <f t="shared" si="7"/>
        <v>-0.89247116875436205</v>
      </c>
      <c r="T36" s="13">
        <v>61.986699660123698</v>
      </c>
      <c r="U36" s="13">
        <f t="shared" si="8"/>
        <v>-0.83124459328536204</v>
      </c>
    </row>
    <row r="37" spans="1:21" s="1" customFormat="1" x14ac:dyDescent="0.3">
      <c r="A37" s="5">
        <v>36</v>
      </c>
      <c r="B37">
        <v>111.23081415967724</v>
      </c>
      <c r="C37">
        <v>118.55996820400856</v>
      </c>
      <c r="D37">
        <v>118.77265964565791</v>
      </c>
      <c r="E37" s="5">
        <f t="shared" si="9"/>
        <v>7.3291540443313181</v>
      </c>
      <c r="F37" s="3">
        <f t="shared" si="10"/>
        <v>7.5418454859806729</v>
      </c>
      <c r="G37" s="3">
        <f t="shared" si="11"/>
        <v>0.21269144164935483</v>
      </c>
      <c r="H37" s="3">
        <f t="shared" si="3"/>
        <v>118.77265964565791</v>
      </c>
      <c r="I37">
        <v>1</v>
      </c>
      <c r="J37">
        <v>119.18204359357945</v>
      </c>
      <c r="K37">
        <f t="shared" si="4"/>
        <v>119.18204359357945</v>
      </c>
      <c r="L37">
        <v>119.4608075590143</v>
      </c>
      <c r="M37" s="1">
        <v>119.48457189049699</v>
      </c>
      <c r="N37">
        <f t="shared" si="5"/>
        <v>119.48457189049699</v>
      </c>
      <c r="O37" s="1" t="s">
        <v>17</v>
      </c>
      <c r="P37">
        <f t="shared" si="6"/>
        <v>119.48457189049699</v>
      </c>
      <c r="R37" s="1">
        <v>119.484037466774</v>
      </c>
      <c r="S37">
        <f t="shared" si="7"/>
        <v>-5.3442372299628005E-4</v>
      </c>
      <c r="T37" s="1">
        <v>119.48008572128201</v>
      </c>
      <c r="U37">
        <f t="shared" si="8"/>
        <v>-4.4861692149851251E-3</v>
      </c>
    </row>
    <row r="38" spans="1:21" s="1" customFormat="1" x14ac:dyDescent="0.3">
      <c r="A38" s="5">
        <v>37</v>
      </c>
      <c r="B38">
        <v>98.262173722295088</v>
      </c>
      <c r="C38">
        <v>101.03570628400077</v>
      </c>
      <c r="D38">
        <v>106.78254887239595</v>
      </c>
      <c r="E38" s="5">
        <f t="shared" si="9"/>
        <v>2.7735325617056787</v>
      </c>
      <c r="F38" s="3">
        <f t="shared" si="10"/>
        <v>8.5203751501008611</v>
      </c>
      <c r="G38" s="3">
        <f t="shared" si="11"/>
        <v>5.7468425883951824</v>
      </c>
      <c r="H38" s="3">
        <f t="shared" si="3"/>
        <v>106.78254887239595</v>
      </c>
      <c r="I38">
        <v>1</v>
      </c>
      <c r="J38">
        <v>105.73729747558919</v>
      </c>
      <c r="K38">
        <f t="shared" si="4"/>
        <v>106.78254887239595</v>
      </c>
      <c r="L38">
        <v>105.89803116757005</v>
      </c>
      <c r="M38" s="1">
        <v>108.37378873779701</v>
      </c>
      <c r="N38">
        <f t="shared" si="5"/>
        <v>108.37378873779701</v>
      </c>
      <c r="O38" s="1" t="s">
        <v>17</v>
      </c>
      <c r="P38">
        <f t="shared" si="6"/>
        <v>108.37378873779701</v>
      </c>
      <c r="R38" s="1">
        <v>108.64140870448101</v>
      </c>
      <c r="S38">
        <f t="shared" si="7"/>
        <v>0.2676199666839949</v>
      </c>
      <c r="T38" s="1">
        <v>108.631810949056</v>
      </c>
      <c r="U38">
        <f t="shared" si="8"/>
        <v>0.25802221125898939</v>
      </c>
    </row>
    <row r="39" spans="1:21" s="13" customFormat="1" x14ac:dyDescent="0.3">
      <c r="A39" s="12">
        <v>38</v>
      </c>
      <c r="B39" s="13">
        <v>62.075934421484426</v>
      </c>
      <c r="C39" s="13">
        <v>50.613509496289261</v>
      </c>
      <c r="D39" s="13">
        <v>54.350669241842589</v>
      </c>
      <c r="E39" s="12">
        <f t="shared" si="9"/>
        <v>-11.462424925195165</v>
      </c>
      <c r="F39" s="12">
        <f t="shared" si="10"/>
        <v>-7.7252651796418377</v>
      </c>
      <c r="G39" s="12">
        <f t="shared" si="11"/>
        <v>3.7371597455533276</v>
      </c>
      <c r="H39" s="12">
        <f t="shared" si="3"/>
        <v>62.075934421484426</v>
      </c>
      <c r="I39" s="13">
        <v>2</v>
      </c>
      <c r="J39" s="13">
        <v>66.6622092688131</v>
      </c>
      <c r="K39" s="13">
        <f t="shared" si="4"/>
        <v>66.6622092688131</v>
      </c>
      <c r="L39" s="13">
        <v>67.70952638226575</v>
      </c>
      <c r="M39" s="13">
        <v>66.764468943369209</v>
      </c>
      <c r="N39" s="13">
        <f t="shared" si="5"/>
        <v>67.70952638226575</v>
      </c>
      <c r="O39" s="13" t="s">
        <v>18</v>
      </c>
      <c r="P39" s="13">
        <f t="shared" si="6"/>
        <v>67.70952638226575</v>
      </c>
      <c r="R39" s="13">
        <v>66.923407752711299</v>
      </c>
      <c r="S39" s="13">
        <f t="shared" si="7"/>
        <v>-0.78611862955445133</v>
      </c>
      <c r="T39" s="13">
        <v>66.804095308962999</v>
      </c>
      <c r="U39" s="13">
        <f t="shared" si="8"/>
        <v>-0.90543107330275063</v>
      </c>
    </row>
    <row r="40" spans="1:21" s="1" customFormat="1" x14ac:dyDescent="0.3">
      <c r="A40" s="5">
        <v>39</v>
      </c>
      <c r="B40">
        <v>110.95438243034678</v>
      </c>
      <c r="C40">
        <v>112.66777707338557</v>
      </c>
      <c r="D40">
        <v>111.80826263814041</v>
      </c>
      <c r="E40" s="5">
        <f t="shared" si="9"/>
        <v>1.7133946430387823</v>
      </c>
      <c r="F40" s="3">
        <f t="shared" si="10"/>
        <v>0.8538802077936225</v>
      </c>
      <c r="G40" s="3">
        <f t="shared" si="11"/>
        <v>-0.8595144352451598</v>
      </c>
      <c r="H40" s="3">
        <f t="shared" si="3"/>
        <v>112.66777707338557</v>
      </c>
      <c r="I40">
        <v>1</v>
      </c>
      <c r="J40">
        <v>110.72821715732043</v>
      </c>
      <c r="K40">
        <f t="shared" si="4"/>
        <v>112.66777707338557</v>
      </c>
      <c r="L40">
        <v>111.08976593953987</v>
      </c>
      <c r="M40" s="1">
        <v>111.518211664177</v>
      </c>
      <c r="N40">
        <f t="shared" si="5"/>
        <v>111.518211664177</v>
      </c>
      <c r="O40" s="1" t="s">
        <v>17</v>
      </c>
      <c r="P40">
        <f t="shared" si="6"/>
        <v>112.66777707338557</v>
      </c>
      <c r="Q40" s="1" t="s">
        <v>21</v>
      </c>
      <c r="R40" s="1">
        <v>112.81952162645</v>
      </c>
      <c r="S40">
        <f t="shared" si="7"/>
        <v>0.15174455306443235</v>
      </c>
      <c r="T40" s="1">
        <v>112.79142337992499</v>
      </c>
      <c r="U40">
        <f t="shared" si="8"/>
        <v>0.12364630653942754</v>
      </c>
    </row>
    <row r="41" spans="1:21" s="13" customFormat="1" x14ac:dyDescent="0.3">
      <c r="A41" s="12">
        <v>40</v>
      </c>
      <c r="B41" s="13">
        <v>54.421357432773796</v>
      </c>
      <c r="C41" s="13">
        <v>39.099467039171884</v>
      </c>
      <c r="D41" s="13">
        <v>38.995677047578752</v>
      </c>
      <c r="E41" s="12">
        <f t="shared" si="9"/>
        <v>-15.321890393601912</v>
      </c>
      <c r="F41" s="12">
        <f t="shared" si="10"/>
        <v>-15.425680385195044</v>
      </c>
      <c r="G41" s="12">
        <f t="shared" si="11"/>
        <v>-0.10378999159313196</v>
      </c>
      <c r="H41" s="12">
        <f t="shared" si="3"/>
        <v>54.421357432773796</v>
      </c>
      <c r="I41" s="13">
        <v>2</v>
      </c>
      <c r="J41" s="13">
        <v>60.082052275472122</v>
      </c>
      <c r="K41" s="13">
        <f t="shared" si="4"/>
        <v>60.082052275472122</v>
      </c>
      <c r="L41" s="13">
        <v>61.741430723974929</v>
      </c>
      <c r="M41" s="13">
        <v>60.467838446501801</v>
      </c>
      <c r="N41" s="13">
        <f t="shared" si="5"/>
        <v>61.741430723974929</v>
      </c>
      <c r="O41" s="13" t="s">
        <v>18</v>
      </c>
      <c r="P41" s="13">
        <f t="shared" si="6"/>
        <v>61.741430723974929</v>
      </c>
      <c r="R41" s="13">
        <v>60.7272892116384</v>
      </c>
      <c r="S41" s="13">
        <f t="shared" si="7"/>
        <v>-1.0141415123365292</v>
      </c>
      <c r="T41" s="13">
        <v>60.861581563950601</v>
      </c>
      <c r="U41" s="13">
        <f t="shared" si="8"/>
        <v>-0.87984916002432811</v>
      </c>
    </row>
    <row r="42" spans="1:21" s="1" customFormat="1" x14ac:dyDescent="0.3">
      <c r="A42" s="5">
        <v>41</v>
      </c>
      <c r="B42">
        <v>121.28567529234022</v>
      </c>
      <c r="C42">
        <v>126.60197278562825</v>
      </c>
      <c r="D42">
        <v>129.60067935780447</v>
      </c>
      <c r="E42" s="5">
        <f t="shared" si="9"/>
        <v>5.3162974932880331</v>
      </c>
      <c r="F42" s="3">
        <f t="shared" si="10"/>
        <v>8.315004065464251</v>
      </c>
      <c r="G42" s="3">
        <f t="shared" si="11"/>
        <v>2.9987065721762178</v>
      </c>
      <c r="H42" s="3">
        <f t="shared" si="3"/>
        <v>129.60067935780447</v>
      </c>
      <c r="I42">
        <v>1</v>
      </c>
      <c r="J42">
        <v>129.75907913321268</v>
      </c>
      <c r="K42">
        <f t="shared" si="4"/>
        <v>129.75907913321268</v>
      </c>
      <c r="L42">
        <v>129.88494157141884</v>
      </c>
      <c r="M42" s="1">
        <v>129.88450709519699</v>
      </c>
      <c r="N42">
        <f t="shared" si="5"/>
        <v>129.88494157141884</v>
      </c>
      <c r="O42" s="1" t="s">
        <v>18</v>
      </c>
      <c r="P42">
        <f t="shared" si="6"/>
        <v>129.88494157141884</v>
      </c>
      <c r="R42" s="1">
        <v>129.88380026767601</v>
      </c>
      <c r="S42">
        <f t="shared" si="7"/>
        <v>-1.141303742826949E-3</v>
      </c>
      <c r="T42" s="1">
        <v>129.89315981854301</v>
      </c>
      <c r="U42">
        <f t="shared" si="8"/>
        <v>8.2182471241765143E-3</v>
      </c>
    </row>
    <row r="43" spans="1:21" s="1" customFormat="1" x14ac:dyDescent="0.3">
      <c r="A43" s="5">
        <v>42</v>
      </c>
      <c r="B43">
        <v>116.73810735991569</v>
      </c>
      <c r="C43">
        <v>124.31060826283115</v>
      </c>
      <c r="D43">
        <v>124.73259619972342</v>
      </c>
      <c r="E43" s="5">
        <f t="shared" si="9"/>
        <v>7.5725009029154648</v>
      </c>
      <c r="F43" s="3">
        <f t="shared" si="10"/>
        <v>7.9944888398077296</v>
      </c>
      <c r="G43" s="3">
        <f t="shared" si="11"/>
        <v>0.42198793689226477</v>
      </c>
      <c r="H43" s="3">
        <f t="shared" si="3"/>
        <v>124.73259619972342</v>
      </c>
      <c r="I43">
        <v>1</v>
      </c>
      <c r="J43">
        <v>124.44973995640535</v>
      </c>
      <c r="K43">
        <f t="shared" si="4"/>
        <v>124.73259619972342</v>
      </c>
      <c r="L43">
        <v>124.67067290490372</v>
      </c>
      <c r="M43" s="1">
        <v>124.67491942170901</v>
      </c>
      <c r="N43">
        <f t="shared" si="5"/>
        <v>124.67491942170901</v>
      </c>
      <c r="O43" s="1" t="s">
        <v>17</v>
      </c>
      <c r="P43">
        <f t="shared" si="6"/>
        <v>124.73259619972342</v>
      </c>
      <c r="Q43" s="1" t="s">
        <v>21</v>
      </c>
      <c r="R43" s="1">
        <v>124.96759531624501</v>
      </c>
      <c r="S43">
        <f t="shared" si="7"/>
        <v>0.23499911652159255</v>
      </c>
      <c r="T43" s="1">
        <v>124.9622480395</v>
      </c>
      <c r="U43">
        <f t="shared" si="8"/>
        <v>0.22965183977657944</v>
      </c>
    </row>
    <row r="44" spans="1:21" s="1" customFormat="1" x14ac:dyDescent="0.3">
      <c r="A44" s="5">
        <v>43</v>
      </c>
      <c r="B44">
        <v>106.36781165428759</v>
      </c>
      <c r="C44">
        <v>89.434130406305243</v>
      </c>
      <c r="D44">
        <v>112.0376545251072</v>
      </c>
      <c r="E44" s="5">
        <f t="shared" si="9"/>
        <v>-16.933681247982349</v>
      </c>
      <c r="F44" s="3">
        <f t="shared" si="10"/>
        <v>5.6698428708196076</v>
      </c>
      <c r="G44" s="3">
        <f t="shared" si="11"/>
        <v>22.603524118801957</v>
      </c>
      <c r="H44" s="3">
        <f t="shared" si="3"/>
        <v>112.0376545251072</v>
      </c>
      <c r="I44">
        <v>1</v>
      </c>
      <c r="J44">
        <v>112.12160512060454</v>
      </c>
      <c r="K44">
        <f t="shared" si="4"/>
        <v>112.12160512060454</v>
      </c>
      <c r="L44">
        <v>112.7616978205633</v>
      </c>
      <c r="M44" s="1">
        <v>112.77580768562099</v>
      </c>
      <c r="N44">
        <f t="shared" si="5"/>
        <v>112.77580768562099</v>
      </c>
      <c r="O44" s="1" t="s">
        <v>17</v>
      </c>
      <c r="P44">
        <f t="shared" si="6"/>
        <v>112.77580768562099</v>
      </c>
      <c r="R44" s="1">
        <v>113.33359239783201</v>
      </c>
      <c r="S44">
        <f t="shared" si="7"/>
        <v>0.55778471221101711</v>
      </c>
      <c r="T44" s="1">
        <v>113.31589491470901</v>
      </c>
      <c r="U44">
        <f t="shared" si="8"/>
        <v>0.54008722908801587</v>
      </c>
    </row>
    <row r="45" spans="1:21" s="1" customFormat="1" x14ac:dyDescent="0.3">
      <c r="A45" s="5">
        <v>44</v>
      </c>
      <c r="B45">
        <v>102.38722746727976</v>
      </c>
      <c r="C45">
        <v>105.18629234615955</v>
      </c>
      <c r="D45">
        <v>102.43195268901678</v>
      </c>
      <c r="E45" s="5">
        <f t="shared" si="9"/>
        <v>2.7990648788797898</v>
      </c>
      <c r="F45" s="3">
        <f t="shared" si="10"/>
        <v>4.4725221737024867E-2</v>
      </c>
      <c r="G45" s="3">
        <f t="shared" si="11"/>
        <v>-2.754339657142765</v>
      </c>
      <c r="H45" s="3">
        <f t="shared" si="3"/>
        <v>105.18629234615955</v>
      </c>
      <c r="I45">
        <v>1</v>
      </c>
      <c r="J45">
        <v>105.58719449533331</v>
      </c>
      <c r="K45">
        <f t="shared" si="4"/>
        <v>105.58719449533331</v>
      </c>
      <c r="L45">
        <v>106.17113566301587</v>
      </c>
      <c r="M45" s="1">
        <v>106.26539290465399</v>
      </c>
      <c r="N45">
        <f t="shared" si="5"/>
        <v>106.26539290465399</v>
      </c>
      <c r="O45" s="1" t="s">
        <v>17</v>
      </c>
      <c r="P45">
        <f t="shared" si="6"/>
        <v>106.26539290465399</v>
      </c>
      <c r="R45" s="1">
        <v>107.528971000415</v>
      </c>
      <c r="S45">
        <f t="shared" si="7"/>
        <v>1.2635780957610052</v>
      </c>
      <c r="T45" s="1">
        <v>107.55593902836</v>
      </c>
      <c r="U45">
        <f t="shared" si="8"/>
        <v>1.2905461237060081</v>
      </c>
    </row>
    <row r="46" spans="1:21" s="13" customFormat="1" x14ac:dyDescent="0.3">
      <c r="A46" s="12">
        <v>45</v>
      </c>
      <c r="B46" s="13">
        <v>56.310888120331185</v>
      </c>
      <c r="C46" s="13">
        <v>35.742343556687921</v>
      </c>
      <c r="D46" s="13">
        <v>40.6493373364275</v>
      </c>
      <c r="E46" s="12">
        <f t="shared" si="9"/>
        <v>-20.568544563643265</v>
      </c>
      <c r="F46" s="12">
        <f t="shared" si="10"/>
        <v>-15.661550783903685</v>
      </c>
      <c r="G46" s="12">
        <f t="shared" si="11"/>
        <v>4.9069937797395795</v>
      </c>
      <c r="H46" s="12">
        <f t="shared" si="3"/>
        <v>56.310888120331185</v>
      </c>
      <c r="I46" s="13">
        <v>2</v>
      </c>
      <c r="J46" s="13">
        <v>61.780497126044573</v>
      </c>
      <c r="K46" s="13">
        <f t="shared" si="4"/>
        <v>61.780497126044573</v>
      </c>
      <c r="L46" s="13">
        <v>62.88832995582753</v>
      </c>
      <c r="M46" s="13">
        <v>61.698205788151299</v>
      </c>
      <c r="N46" s="13">
        <f t="shared" si="5"/>
        <v>62.88832995582753</v>
      </c>
      <c r="O46" s="13" t="s">
        <v>18</v>
      </c>
      <c r="P46" s="13">
        <f t="shared" si="6"/>
        <v>62.88832995582753</v>
      </c>
      <c r="R46" s="13">
        <v>61.6216641647705</v>
      </c>
      <c r="S46" s="13">
        <f t="shared" si="7"/>
        <v>-1.2666657910570294</v>
      </c>
      <c r="T46" s="13">
        <v>61.618250586642695</v>
      </c>
      <c r="U46" s="13">
        <f t="shared" si="8"/>
        <v>-1.2700793691848347</v>
      </c>
    </row>
    <row r="47" spans="1:21" s="1" customFormat="1" x14ac:dyDescent="0.3">
      <c r="A47" s="5">
        <v>46</v>
      </c>
      <c r="B47">
        <v>113.03637260811644</v>
      </c>
      <c r="C47">
        <v>119.78134882263714</v>
      </c>
      <c r="D47">
        <v>119.90270046287691</v>
      </c>
      <c r="E47" s="5">
        <f t="shared" si="9"/>
        <v>6.7449762145207046</v>
      </c>
      <c r="F47" s="3">
        <f t="shared" si="10"/>
        <v>6.8663278547604705</v>
      </c>
      <c r="G47" s="3">
        <f t="shared" si="11"/>
        <v>0.12135164023976586</v>
      </c>
      <c r="H47" s="3">
        <f t="shared" si="3"/>
        <v>119.90270046287691</v>
      </c>
      <c r="I47">
        <v>1</v>
      </c>
      <c r="J47">
        <v>119.03681959022899</v>
      </c>
      <c r="K47">
        <f t="shared" si="4"/>
        <v>119.90270046287691</v>
      </c>
      <c r="L47">
        <v>119.78029618056901</v>
      </c>
      <c r="M47" s="1">
        <v>120.012273406021</v>
      </c>
      <c r="N47">
        <f t="shared" si="5"/>
        <v>120.012273406021</v>
      </c>
      <c r="O47" s="1" t="s">
        <v>17</v>
      </c>
      <c r="P47">
        <f t="shared" si="6"/>
        <v>120.012273406021</v>
      </c>
      <c r="R47" s="1">
        <v>120.463109866455</v>
      </c>
      <c r="S47">
        <f t="shared" si="7"/>
        <v>0.45083646043400449</v>
      </c>
      <c r="T47" s="1">
        <v>120.46064990695099</v>
      </c>
      <c r="U47">
        <f t="shared" si="8"/>
        <v>0.44837650092999581</v>
      </c>
    </row>
    <row r="48" spans="1:21" s="1" customFormat="1" x14ac:dyDescent="0.3">
      <c r="A48" s="5">
        <v>47</v>
      </c>
      <c r="B48">
        <v>107.28919650014761</v>
      </c>
      <c r="C48">
        <v>100.99607327573322</v>
      </c>
      <c r="D48">
        <v>102.39334198691509</v>
      </c>
      <c r="E48" s="5">
        <f t="shared" si="9"/>
        <v>-6.2931232244143871</v>
      </c>
      <c r="F48" s="3">
        <f t="shared" si="10"/>
        <v>-4.8958545132325213</v>
      </c>
      <c r="G48" s="3">
        <f t="shared" si="11"/>
        <v>1.3972687111818658</v>
      </c>
      <c r="H48" s="3">
        <f t="shared" si="3"/>
        <v>107.28919650014761</v>
      </c>
      <c r="I48">
        <v>1</v>
      </c>
      <c r="J48">
        <v>104.89261620257503</v>
      </c>
      <c r="K48">
        <f t="shared" si="4"/>
        <v>107.28919650014761</v>
      </c>
      <c r="L48">
        <v>105.04609840548247</v>
      </c>
      <c r="M48" s="1">
        <v>106.13306730762299</v>
      </c>
      <c r="N48">
        <f t="shared" si="5"/>
        <v>106.13306730762299</v>
      </c>
      <c r="O48" s="1" t="s">
        <v>17</v>
      </c>
      <c r="P48">
        <f t="shared" si="6"/>
        <v>107.28919650014761</v>
      </c>
      <c r="Q48" s="1" t="s">
        <v>21</v>
      </c>
      <c r="R48" s="1">
        <v>108.46612721645799</v>
      </c>
      <c r="S48">
        <f t="shared" si="7"/>
        <v>1.1769307163103804</v>
      </c>
      <c r="T48" s="1">
        <v>108.487577888646</v>
      </c>
      <c r="U48">
        <f t="shared" si="8"/>
        <v>1.1983813884983903</v>
      </c>
    </row>
    <row r="49" spans="1:21" s="1" customFormat="1" x14ac:dyDescent="0.3">
      <c r="A49" s="5">
        <v>48</v>
      </c>
      <c r="B49">
        <v>104.74456476087909</v>
      </c>
      <c r="C49">
        <v>101.17084791615464</v>
      </c>
      <c r="D49">
        <v>109.02738101946379</v>
      </c>
      <c r="E49" s="5">
        <f t="shared" si="9"/>
        <v>-3.5737168447244443</v>
      </c>
      <c r="F49" s="3">
        <f t="shared" si="10"/>
        <v>4.2828162585847025</v>
      </c>
      <c r="G49" s="3">
        <f t="shared" si="11"/>
        <v>7.8565331033091468</v>
      </c>
      <c r="H49" s="3">
        <f t="shared" si="3"/>
        <v>109.02738101946379</v>
      </c>
      <c r="I49">
        <v>1</v>
      </c>
      <c r="J49">
        <v>110.90137156937007</v>
      </c>
      <c r="K49">
        <f t="shared" si="4"/>
        <v>110.90137156937007</v>
      </c>
      <c r="L49">
        <v>111.08940473433589</v>
      </c>
      <c r="M49" s="1">
        <v>111.08395466976599</v>
      </c>
      <c r="N49">
        <f t="shared" si="5"/>
        <v>111.08940473433589</v>
      </c>
      <c r="O49" s="1" t="s">
        <v>18</v>
      </c>
      <c r="P49">
        <f t="shared" si="6"/>
        <v>111.08940473433589</v>
      </c>
      <c r="R49" s="1">
        <v>111.068651248668</v>
      </c>
      <c r="S49">
        <f t="shared" si="7"/>
        <v>-2.0753485667881932E-2</v>
      </c>
      <c r="T49" s="1">
        <v>111.050015097516</v>
      </c>
      <c r="U49">
        <f t="shared" si="8"/>
        <v>-3.9389636819890939E-2</v>
      </c>
    </row>
    <row r="50" spans="1:21" s="1" customFormat="1" x14ac:dyDescent="0.3">
      <c r="A50" s="5">
        <v>49</v>
      </c>
      <c r="B50">
        <v>123.10788334654018</v>
      </c>
      <c r="C50">
        <v>123.85554463614332</v>
      </c>
      <c r="D50">
        <v>125.07158105903427</v>
      </c>
      <c r="E50" s="5">
        <f t="shared" si="9"/>
        <v>0.74766128960314404</v>
      </c>
      <c r="F50" s="3">
        <f t="shared" si="10"/>
        <v>1.9636977124940955</v>
      </c>
      <c r="G50" s="3">
        <f t="shared" si="11"/>
        <v>1.2160364228909515</v>
      </c>
      <c r="H50" s="3">
        <f t="shared" si="3"/>
        <v>125.07158105903427</v>
      </c>
      <c r="I50">
        <v>1</v>
      </c>
      <c r="J50">
        <v>125.56393930747628</v>
      </c>
      <c r="K50">
        <f t="shared" si="4"/>
        <v>125.56393930747628</v>
      </c>
      <c r="L50">
        <v>125.67344517793529</v>
      </c>
      <c r="M50" s="1">
        <v>125.67344517793501</v>
      </c>
      <c r="N50">
        <f t="shared" si="5"/>
        <v>125.67344517793529</v>
      </c>
      <c r="O50" s="1" t="s">
        <v>17</v>
      </c>
      <c r="P50">
        <f t="shared" si="6"/>
        <v>125.67344517793529</v>
      </c>
      <c r="R50" s="1">
        <v>125.681753590041</v>
      </c>
      <c r="S50">
        <f t="shared" si="7"/>
        <v>8.3084121057055427E-3</v>
      </c>
      <c r="T50" s="1">
        <v>125.67829751197401</v>
      </c>
      <c r="U50">
        <f t="shared" si="8"/>
        <v>4.8523340387163216E-3</v>
      </c>
    </row>
    <row r="51" spans="1:21" s="1" customFormat="1" x14ac:dyDescent="0.3">
      <c r="A51" s="5">
        <v>50</v>
      </c>
      <c r="B51">
        <v>116.48827963190178</v>
      </c>
      <c r="C51">
        <v>97.808651355778082</v>
      </c>
      <c r="D51">
        <v>118.30923361856102</v>
      </c>
      <c r="E51" s="5">
        <f t="shared" si="9"/>
        <v>-18.679628276123694</v>
      </c>
      <c r="F51" s="3">
        <f t="shared" si="10"/>
        <v>1.8209539866592479</v>
      </c>
      <c r="G51" s="3">
        <f t="shared" si="11"/>
        <v>20.500582262782942</v>
      </c>
      <c r="H51" s="3">
        <f t="shared" si="3"/>
        <v>118.30923361856102</v>
      </c>
      <c r="I51">
        <v>1</v>
      </c>
      <c r="J51">
        <v>117.23340410889487</v>
      </c>
      <c r="K51">
        <f t="shared" si="4"/>
        <v>118.30923361856102</v>
      </c>
      <c r="L51">
        <v>117.54592046262481</v>
      </c>
      <c r="M51" s="1">
        <v>119.32325483088701</v>
      </c>
      <c r="N51">
        <f t="shared" si="5"/>
        <v>119.32325483088701</v>
      </c>
      <c r="O51" s="1" t="s">
        <v>17</v>
      </c>
      <c r="P51">
        <f t="shared" si="6"/>
        <v>119.32325483088701</v>
      </c>
      <c r="R51" s="1">
        <v>119.32731951095801</v>
      </c>
      <c r="S51">
        <f t="shared" si="7"/>
        <v>4.0646800709964737E-3</v>
      </c>
      <c r="T51" s="1">
        <v>119.31350734614401</v>
      </c>
      <c r="U51">
        <f t="shared" si="8"/>
        <v>-9.7474847430021327E-3</v>
      </c>
    </row>
    <row r="54" spans="1:21" x14ac:dyDescent="0.3">
      <c r="B54" s="10" t="s">
        <v>8</v>
      </c>
      <c r="C54" s="11"/>
      <c r="H54" s="10" t="s">
        <v>9</v>
      </c>
      <c r="I54" s="11"/>
    </row>
    <row r="55" spans="1:21" x14ac:dyDescent="0.3">
      <c r="B55" s="10">
        <f>SUMPRODUCT(B2:B51, I2:I51)/50</f>
        <v>111.35944566570851</v>
      </c>
      <c r="C55" s="10"/>
      <c r="H55" s="10">
        <f>SUMPRODUCT(H2:H51, I2:I51)/50</f>
        <v>115.16720037614728</v>
      </c>
      <c r="I55" s="10"/>
      <c r="J55" s="7">
        <f>SUMPRODUCT(J2:J51, I2:I51)/50</f>
        <v>118.16669211569889</v>
      </c>
      <c r="K55" s="7">
        <f>SUMPRODUCT(K2:K51, I2:I51)/50</f>
        <v>118.57822510052728</v>
      </c>
      <c r="L55" s="7">
        <f>SUMPRODUCT(L2:L51, I2:I51)/50</f>
        <v>119.16657811285678</v>
      </c>
      <c r="M55" s="7">
        <f>SUMPRODUCT(M2:M51, I2:I51)/50</f>
        <v>119.45678250202666</v>
      </c>
      <c r="N55" s="7">
        <f>SUMPRODUCT(N2:N51, I2:I51)/50</f>
        <v>119.85678549167562</v>
      </c>
      <c r="P55" s="7">
        <f>SUMPRODUCT(P2:P51, I2:I51)/50</f>
        <v>119.98851535783193</v>
      </c>
      <c r="R55" s="7">
        <f>SUMPRODUCT(R2:R51, I2:I51)/50</f>
        <v>119.86945136802808</v>
      </c>
      <c r="T55" s="7">
        <f>SUMPRODUCT(T2:T51, I2:I51)/50</f>
        <v>119.894556444388</v>
      </c>
    </row>
    <row r="58" spans="1:21" x14ac:dyDescent="0.3">
      <c r="E58" s="6" t="s">
        <v>10</v>
      </c>
    </row>
  </sheetData>
  <mergeCells count="4">
    <mergeCell ref="B54:C54"/>
    <mergeCell ref="B55:C55"/>
    <mergeCell ref="H55:I55"/>
    <mergeCell ref="H54:I5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 Rao</dc:creator>
  <cp:lastModifiedBy>Karthik Rao</cp:lastModifiedBy>
  <dcterms:created xsi:type="dcterms:W3CDTF">2021-05-01T07:06:23Z</dcterms:created>
  <dcterms:modified xsi:type="dcterms:W3CDTF">2021-05-08T14:28:10Z</dcterms:modified>
</cp:coreProperties>
</file>